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commoncause-my.sharepoint.com/personal/z_naimanbaeva_commoncause_kg/Documents/Документы/Рабочие папки/Визуализация/Парламентские выборы, 28 ноября 2021/ОИК/Гендер и возраст/"/>
    </mc:Choice>
  </mc:AlternateContent>
  <xr:revisionPtr revIDLastSave="517" documentId="8_{C2E3AB9E-671C-4D1C-91C3-3F3073833818}" xr6:coauthVersionLast="47" xr6:coauthVersionMax="47" xr10:uidLastSave="{B53A5598-064A-401D-96D7-5C6039B2F5A0}"/>
  <bookViews>
    <workbookView xWindow="-120" yWindow="-120" windowWidth="20730" windowHeight="11160" activeTab="2" xr2:uid="{A988BDF9-7ED7-4E98-B8B1-1F3CB0AD6F38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I36" i="2"/>
  <c r="J36" i="2"/>
  <c r="B36" i="2"/>
  <c r="K36" i="2" s="1"/>
  <c r="C35" i="2"/>
  <c r="D35" i="2"/>
  <c r="E35" i="2"/>
  <c r="K35" i="2" s="1"/>
  <c r="F35" i="2"/>
  <c r="G35" i="2"/>
  <c r="H35" i="2"/>
  <c r="H37" i="2" s="1"/>
  <c r="I35" i="2"/>
  <c r="J35" i="2"/>
  <c r="B35" i="2"/>
  <c r="D46" i="1"/>
  <c r="D47" i="1" s="1"/>
  <c r="E46" i="1"/>
  <c r="E47" i="1" s="1"/>
  <c r="F46" i="1"/>
  <c r="F47" i="1" s="1"/>
  <c r="G46" i="1"/>
  <c r="G47" i="1" s="1"/>
  <c r="H46" i="1"/>
  <c r="H47" i="1" s="1"/>
  <c r="I46" i="1"/>
  <c r="I47" i="1" s="1"/>
  <c r="J46" i="1"/>
  <c r="J47" i="1" s="1"/>
  <c r="K46" i="1"/>
  <c r="K47" i="1" s="1"/>
  <c r="C46" i="1"/>
  <c r="C47" i="1" s="1"/>
  <c r="D42" i="1"/>
  <c r="E42" i="1"/>
  <c r="F42" i="1"/>
  <c r="G42" i="1"/>
  <c r="H42" i="1"/>
  <c r="I42" i="1"/>
  <c r="J42" i="1"/>
  <c r="K42" i="1"/>
  <c r="C42" i="1"/>
  <c r="D37" i="1"/>
  <c r="E37" i="1"/>
  <c r="F37" i="1"/>
  <c r="G37" i="1"/>
  <c r="H37" i="1"/>
  <c r="I37" i="1"/>
  <c r="J37" i="1"/>
  <c r="K37" i="1"/>
  <c r="C37" i="1"/>
  <c r="D32" i="1"/>
  <c r="E32" i="1"/>
  <c r="F32" i="1"/>
  <c r="G32" i="1"/>
  <c r="H32" i="1"/>
  <c r="I32" i="1"/>
  <c r="J32" i="1"/>
  <c r="K32" i="1"/>
  <c r="C32" i="1"/>
  <c r="D27" i="1"/>
  <c r="E27" i="1"/>
  <c r="F27" i="1"/>
  <c r="G27" i="1"/>
  <c r="H27" i="1"/>
  <c r="I27" i="1"/>
  <c r="J27" i="1"/>
  <c r="K27" i="1"/>
  <c r="C27" i="1"/>
  <c r="D24" i="1"/>
  <c r="E24" i="1"/>
  <c r="F24" i="1"/>
  <c r="G24" i="1"/>
  <c r="H24" i="1"/>
  <c r="I24" i="1"/>
  <c r="J24" i="1"/>
  <c r="K24" i="1"/>
  <c r="C24" i="1"/>
  <c r="M7" i="1"/>
  <c r="D16" i="1"/>
  <c r="E16" i="1"/>
  <c r="F16" i="1"/>
  <c r="G16" i="1"/>
  <c r="H16" i="1"/>
  <c r="I16" i="1"/>
  <c r="J16" i="1"/>
  <c r="K16" i="1"/>
  <c r="C16" i="1"/>
  <c r="D6" i="1"/>
  <c r="E6" i="1"/>
  <c r="F6" i="1"/>
  <c r="G6" i="1"/>
  <c r="H6" i="1"/>
  <c r="I6" i="1"/>
  <c r="J6" i="1"/>
  <c r="K6" i="1"/>
  <c r="C6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51" i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2" i="3"/>
  <c r="L44" i="1"/>
  <c r="L45" i="1"/>
  <c r="L43" i="1"/>
  <c r="L40" i="1"/>
  <c r="L41" i="1"/>
  <c r="L39" i="1"/>
  <c r="L38" i="1"/>
  <c r="L34" i="1"/>
  <c r="L35" i="1"/>
  <c r="L36" i="1"/>
  <c r="L33" i="1"/>
  <c r="L29" i="1"/>
  <c r="L30" i="1"/>
  <c r="L31" i="1"/>
  <c r="L28" i="1"/>
  <c r="L26" i="1"/>
  <c r="L25" i="1"/>
  <c r="L18" i="1"/>
  <c r="L19" i="1"/>
  <c r="L20" i="1"/>
  <c r="L21" i="1"/>
  <c r="L22" i="1"/>
  <c r="L23" i="1"/>
  <c r="L17" i="1"/>
  <c r="L8" i="1"/>
  <c r="L9" i="1"/>
  <c r="L10" i="1"/>
  <c r="L11" i="1"/>
  <c r="L12" i="1"/>
  <c r="L13" i="1"/>
  <c r="L14" i="1"/>
  <c r="L15" i="1"/>
  <c r="L7" i="1"/>
  <c r="L4" i="1"/>
  <c r="L5" i="1"/>
  <c r="L3" i="1"/>
  <c r="D38" i="3"/>
  <c r="C38" i="3"/>
  <c r="D87" i="1"/>
  <c r="E87" i="1"/>
  <c r="F87" i="1"/>
  <c r="G87" i="1"/>
  <c r="H87" i="1"/>
  <c r="I87" i="1"/>
  <c r="J87" i="1"/>
  <c r="K87" i="1"/>
  <c r="C87" i="1"/>
  <c r="M72" i="1"/>
  <c r="K5" i="2"/>
  <c r="K8" i="2"/>
  <c r="K9" i="2"/>
  <c r="K12" i="2"/>
  <c r="K13" i="2"/>
  <c r="K16" i="2"/>
  <c r="K17" i="2"/>
  <c r="K20" i="2"/>
  <c r="K21" i="2"/>
  <c r="K24" i="2"/>
  <c r="K25" i="2"/>
  <c r="K28" i="2"/>
  <c r="K29" i="2"/>
  <c r="K32" i="2"/>
  <c r="K33" i="2"/>
  <c r="K4" i="2"/>
  <c r="C34" i="2"/>
  <c r="D34" i="2"/>
  <c r="E34" i="2"/>
  <c r="F34" i="2"/>
  <c r="G34" i="2"/>
  <c r="H34" i="2"/>
  <c r="I34" i="2"/>
  <c r="J34" i="2"/>
  <c r="B34" i="2"/>
  <c r="C30" i="2"/>
  <c r="D30" i="2"/>
  <c r="E30" i="2"/>
  <c r="F30" i="2"/>
  <c r="G30" i="2"/>
  <c r="H30" i="2"/>
  <c r="I30" i="2"/>
  <c r="J30" i="2"/>
  <c r="B30" i="2"/>
  <c r="C26" i="2"/>
  <c r="D26" i="2"/>
  <c r="E26" i="2"/>
  <c r="F26" i="2"/>
  <c r="G26" i="2"/>
  <c r="H26" i="2"/>
  <c r="I26" i="2"/>
  <c r="J26" i="2"/>
  <c r="B26" i="2"/>
  <c r="C22" i="2"/>
  <c r="D22" i="2"/>
  <c r="E22" i="2"/>
  <c r="F22" i="2"/>
  <c r="G22" i="2"/>
  <c r="H22" i="2"/>
  <c r="I22" i="2"/>
  <c r="J22" i="2"/>
  <c r="B22" i="2"/>
  <c r="C18" i="2"/>
  <c r="D18" i="2"/>
  <c r="E18" i="2"/>
  <c r="F18" i="2"/>
  <c r="G18" i="2"/>
  <c r="H18" i="2"/>
  <c r="I18" i="2"/>
  <c r="J18" i="2"/>
  <c r="B18" i="2"/>
  <c r="C14" i="2"/>
  <c r="D14" i="2"/>
  <c r="E14" i="2"/>
  <c r="F14" i="2"/>
  <c r="G14" i="2"/>
  <c r="H14" i="2"/>
  <c r="I14" i="2"/>
  <c r="J14" i="2"/>
  <c r="B14" i="2"/>
  <c r="C10" i="2"/>
  <c r="D10" i="2"/>
  <c r="E10" i="2"/>
  <c r="F10" i="2"/>
  <c r="G10" i="2"/>
  <c r="H10" i="2"/>
  <c r="I10" i="2"/>
  <c r="J10" i="2"/>
  <c r="B10" i="2"/>
  <c r="C6" i="2"/>
  <c r="D6" i="2"/>
  <c r="E6" i="2"/>
  <c r="F6" i="2"/>
  <c r="G6" i="2"/>
  <c r="H6" i="2"/>
  <c r="I6" i="2"/>
  <c r="J6" i="2"/>
  <c r="B6" i="2"/>
  <c r="M28" i="1"/>
  <c r="N43" i="1"/>
  <c r="N41" i="1"/>
  <c r="N40" i="1"/>
  <c r="N34" i="1"/>
  <c r="N35" i="1"/>
  <c r="N36" i="1"/>
  <c r="N33" i="1"/>
  <c r="N29" i="1"/>
  <c r="N30" i="1"/>
  <c r="N31" i="1"/>
  <c r="N28" i="1"/>
  <c r="N18" i="1"/>
  <c r="N19" i="1"/>
  <c r="N20" i="1"/>
  <c r="N21" i="1"/>
  <c r="N22" i="1"/>
  <c r="N23" i="1"/>
  <c r="N3" i="1"/>
  <c r="N5" i="1"/>
  <c r="N17" i="1"/>
  <c r="N8" i="1"/>
  <c r="N9" i="1"/>
  <c r="N10" i="1"/>
  <c r="N11" i="1"/>
  <c r="N12" i="1"/>
  <c r="N13" i="1"/>
  <c r="N14" i="1"/>
  <c r="N15" i="1"/>
  <c r="N7" i="1"/>
  <c r="N4" i="1"/>
  <c r="N25" i="1"/>
  <c r="N26" i="1"/>
  <c r="N38" i="1"/>
  <c r="N39" i="1"/>
  <c r="N44" i="1"/>
  <c r="N45" i="1"/>
  <c r="M84" i="1"/>
  <c r="M82" i="1"/>
  <c r="M80" i="1"/>
  <c r="M76" i="1"/>
  <c r="M70" i="1"/>
  <c r="M63" i="1"/>
  <c r="M54" i="1"/>
  <c r="M51" i="1"/>
  <c r="M43" i="1"/>
  <c r="M40" i="1"/>
  <c r="M38" i="1"/>
  <c r="M33" i="1"/>
  <c r="M25" i="1"/>
  <c r="M17" i="1"/>
  <c r="M3" i="1"/>
  <c r="M6" i="1" s="1"/>
  <c r="L42" i="1" l="1"/>
  <c r="L24" i="1"/>
  <c r="L32" i="1"/>
  <c r="L37" i="1"/>
  <c r="L46" i="1"/>
  <c r="L6" i="1"/>
  <c r="L27" i="1"/>
  <c r="L16" i="1"/>
  <c r="L87" i="1"/>
  <c r="B37" i="2"/>
  <c r="G37" i="2"/>
  <c r="C37" i="2"/>
  <c r="F37" i="2"/>
  <c r="J37" i="2"/>
  <c r="I37" i="2"/>
  <c r="D37" i="2"/>
  <c r="E37" i="2"/>
  <c r="K14" i="2"/>
  <c r="K22" i="2"/>
  <c r="K30" i="2"/>
  <c r="K6" i="2"/>
  <c r="K10" i="2"/>
  <c r="K18" i="2"/>
  <c r="K26" i="2"/>
  <c r="K34" i="2"/>
  <c r="N42" i="1"/>
  <c r="N27" i="1"/>
  <c r="M87" i="1"/>
  <c r="N46" i="1"/>
  <c r="N6" i="1"/>
  <c r="N37" i="1"/>
  <c r="N16" i="1"/>
  <c r="N32" i="1"/>
  <c r="N24" i="1"/>
  <c r="L47" i="1" l="1"/>
  <c r="M47" i="1" s="1"/>
  <c r="K37" i="2"/>
  <c r="N47" i="1"/>
</calcChain>
</file>

<file path=xl/sharedStrings.xml><?xml version="1.0" encoding="utf-8"?>
<sst xmlns="http://schemas.openxmlformats.org/spreadsheetml/2006/main" count="248" uniqueCount="163">
  <si>
    <t>Области/ округа</t>
  </si>
  <si>
    <t>ОИК</t>
  </si>
  <si>
    <t>Возрастные категории</t>
  </si>
  <si>
    <t>25-30</t>
  </si>
  <si>
    <t>31-35</t>
  </si>
  <si>
    <t>36-40</t>
  </si>
  <si>
    <t>41-45</t>
  </si>
  <si>
    <t>46-50</t>
  </si>
  <si>
    <t>51-55</t>
  </si>
  <si>
    <t>56-60</t>
  </si>
  <si>
    <t>61-65</t>
  </si>
  <si>
    <t>66 -70</t>
  </si>
  <si>
    <t>Всего</t>
  </si>
  <si>
    <t>№1 Лейлекский избирательный округ</t>
  </si>
  <si>
    <t xml:space="preserve">№2 Баткенский избирательный округ </t>
  </si>
  <si>
    <t>№3 Кадамжайский избирательный округ</t>
  </si>
  <si>
    <t>№ 4 Кок-Жарский избирательный округ</t>
  </si>
  <si>
    <t>№ 5 Ноокатский избирательный округ</t>
  </si>
  <si>
    <t>№ 6 Араванский избирательный округ</t>
  </si>
  <si>
    <t xml:space="preserve">№ 7 Ошский избирательный округ </t>
  </si>
  <si>
    <t xml:space="preserve">№ 8 Толойканский избирательный округ </t>
  </si>
  <si>
    <t>№ 9 Кара-Суйский избирательный округ</t>
  </si>
  <si>
    <t xml:space="preserve">№ 10 Куршабский избирательный округ </t>
  </si>
  <si>
    <t xml:space="preserve">№ 11 Алайский избирательный округ </t>
  </si>
  <si>
    <t xml:space="preserve">№ 12 Узгенский избирательный округ </t>
  </si>
  <si>
    <t xml:space="preserve">№13 Сузакский избирательный округ </t>
  </si>
  <si>
    <t>№14 Жалал-Абадский избирательный округ</t>
  </si>
  <si>
    <t>№15 Базар-Коргонский избирательный округ</t>
  </si>
  <si>
    <t>№16 Ноокенский избирательный округ</t>
  </si>
  <si>
    <t>№ 17 Аксыйский избирательный округ</t>
  </si>
  <si>
    <t>№ 18 Ала-Букинский избирательный округ</t>
  </si>
  <si>
    <t>№ 19 Токтогульский избирательный округ</t>
  </si>
  <si>
    <t>№20 Манасский избирательный округ</t>
  </si>
  <si>
    <t>№21 Таласский избирательный округ</t>
  </si>
  <si>
    <t>№ 22 Жайылский избирательный округ</t>
  </si>
  <si>
    <t>№ 23 Московский избирательный округ</t>
  </si>
  <si>
    <t>№ 24 Сокулукский избирательный округ</t>
  </si>
  <si>
    <t>№ 25 Аламудунский избирательный округ</t>
  </si>
  <si>
    <t>Бишкек</t>
  </si>
  <si>
    <t>№ 26 Ленинский избирательный округ</t>
  </si>
  <si>
    <t>№ 27 Первомайский избирательный округ</t>
  </si>
  <si>
    <t xml:space="preserve">№28 Октябрьский избирательный округ </t>
  </si>
  <si>
    <t xml:space="preserve">№ 29 Свердловский избирательный округ </t>
  </si>
  <si>
    <t>№30 Ысык-Атинский избирательный округ</t>
  </si>
  <si>
    <t>№31 Чуй-Кеминский избирательный округ</t>
  </si>
  <si>
    <t>№32 Кочкорский избирательный округ</t>
  </si>
  <si>
    <t>№33 Нарынский избирательный округ</t>
  </si>
  <si>
    <t>№34 Жети-Огузский избирательный округ</t>
  </si>
  <si>
    <t>№ 35 Ак-Суйский избирательный округ</t>
  </si>
  <si>
    <t xml:space="preserve">№36 Иссык-Кульский избирательный округ </t>
  </si>
  <si>
    <t>Общее количество по возрастам</t>
  </si>
  <si>
    <t>Всего мужчин</t>
  </si>
  <si>
    <t>Всего кандидатов</t>
  </si>
  <si>
    <t>Таласская область</t>
  </si>
  <si>
    <t>Мужчины</t>
  </si>
  <si>
    <t>Женщины</t>
  </si>
  <si>
    <t>Баткенская область</t>
  </si>
  <si>
    <t>Всего кандидатов по областям</t>
  </si>
  <si>
    <t xml:space="preserve">Баткенская </t>
  </si>
  <si>
    <t>Ошская</t>
  </si>
  <si>
    <t>Джалал-Абадская</t>
  </si>
  <si>
    <t>Таласская</t>
  </si>
  <si>
    <t>Чуйская</t>
  </si>
  <si>
    <t>Нарынская</t>
  </si>
  <si>
    <t>Иссык-Кульская</t>
  </si>
  <si>
    <t>Баткенская</t>
  </si>
  <si>
    <t>Области</t>
  </si>
  <si>
    <t>Возраст</t>
  </si>
  <si>
    <t>Пол</t>
  </si>
  <si>
    <t>Ошская область</t>
  </si>
  <si>
    <t>Джалал-Абадская область</t>
  </si>
  <si>
    <t>Чуйская область</t>
  </si>
  <si>
    <t>Нарынская область</t>
  </si>
  <si>
    <t>Иссык-Кульская область</t>
  </si>
  <si>
    <t>№1</t>
  </si>
  <si>
    <t>№2</t>
  </si>
  <si>
    <t>№3</t>
  </si>
  <si>
    <t>№ 4</t>
  </si>
  <si>
    <t>№ 5</t>
  </si>
  <si>
    <t>№ 6</t>
  </si>
  <si>
    <t>№7</t>
  </si>
  <si>
    <t>№ 8</t>
  </si>
  <si>
    <t>№ 9</t>
  </si>
  <si>
    <t>№ 10</t>
  </si>
  <si>
    <t>№ 11</t>
  </si>
  <si>
    <t>№ 12</t>
  </si>
  <si>
    <t>№13</t>
  </si>
  <si>
    <t>№14</t>
  </si>
  <si>
    <t>№15</t>
  </si>
  <si>
    <t>№16</t>
  </si>
  <si>
    <t>№ 17</t>
  </si>
  <si>
    <t>№ 18</t>
  </si>
  <si>
    <t>№ 19</t>
  </si>
  <si>
    <t>№20</t>
  </si>
  <si>
    <t>№21</t>
  </si>
  <si>
    <t>№ 22</t>
  </si>
  <si>
    <t>№ 23</t>
  </si>
  <si>
    <t>№ 24</t>
  </si>
  <si>
    <t>№ 25</t>
  </si>
  <si>
    <t>№ 26</t>
  </si>
  <si>
    <t>№ 27</t>
  </si>
  <si>
    <t>№28</t>
  </si>
  <si>
    <t>№ 29</t>
  </si>
  <si>
    <t>№30</t>
  </si>
  <si>
    <t>№31</t>
  </si>
  <si>
    <t>№32</t>
  </si>
  <si>
    <t>№33</t>
  </si>
  <si>
    <t>№34</t>
  </si>
  <si>
    <t>№ 35</t>
  </si>
  <si>
    <t>№36</t>
  </si>
  <si>
    <t>Лейлекский избирательный округ</t>
  </si>
  <si>
    <t>Баткенский избирательный округ</t>
  </si>
  <si>
    <t>Кадамжайский избирательный округ</t>
  </si>
  <si>
    <t>Кок-Жарский избирательный округ</t>
  </si>
  <si>
    <t>Ноокатский избирательный округ</t>
  </si>
  <si>
    <t>Араванский избирательный округ</t>
  </si>
  <si>
    <t>Ошский избирательный округ</t>
  </si>
  <si>
    <t>Толойканский избирательный округ</t>
  </si>
  <si>
    <t>Кара-Суйский избирательный округ</t>
  </si>
  <si>
    <t>Куршабский избирательный округ</t>
  </si>
  <si>
    <t>Алайский избирательный округ</t>
  </si>
  <si>
    <t>Узгенский избирательный округ</t>
  </si>
  <si>
    <t>Сузакский избирательный округ</t>
  </si>
  <si>
    <t>Жалал-Абадский избирательный округ</t>
  </si>
  <si>
    <t>Базар-Коргонский избирательный округ</t>
  </si>
  <si>
    <t>Ноокенский избирательный округ</t>
  </si>
  <si>
    <t>Аксыйский избирательный округ</t>
  </si>
  <si>
    <t>Ала-Букинский избирательный округ</t>
  </si>
  <si>
    <t>Токтогульский избирательный округ</t>
  </si>
  <si>
    <t>Манасский избирательный округ</t>
  </si>
  <si>
    <t>Таласский избирательный округ</t>
  </si>
  <si>
    <t>Жайылский избирательный округ</t>
  </si>
  <si>
    <t>Московский избирательный округ</t>
  </si>
  <si>
    <t>Сокулукский избирательный округ</t>
  </si>
  <si>
    <t>Аламудунский избирательный округ</t>
  </si>
  <si>
    <t>Ленинский избирательный округ</t>
  </si>
  <si>
    <t>Первомайский избирательный округ</t>
  </si>
  <si>
    <t>Октябрьский избирательный округ</t>
  </si>
  <si>
    <t>Свердловский избирательный округ</t>
  </si>
  <si>
    <t>Ысык-Атинский избирательный округ</t>
  </si>
  <si>
    <t>Чуй-Кеминский избирательный округ</t>
  </si>
  <si>
    <t>Кочкорский избирательный округ</t>
  </si>
  <si>
    <t>Нарынский избирательный округ</t>
  </si>
  <si>
    <t>Жети-Огузский избирательный округ</t>
  </si>
  <si>
    <t>Ак-Суйский избирательный округ</t>
  </si>
  <si>
    <t>Иссык-Кульский избирательный округ</t>
  </si>
  <si>
    <t>№</t>
  </si>
  <si>
    <t>Наименование ОИК</t>
  </si>
  <si>
    <t>Всего мужчин в областях</t>
  </si>
  <si>
    <t>Всего мужчин в ОИК</t>
  </si>
  <si>
    <t>В процентных долях, мужчины</t>
  </si>
  <si>
    <t>В процентных долях, женщины</t>
  </si>
  <si>
    <t>Всего кандидат в ОИКах</t>
  </si>
  <si>
    <t>Всего женщин в ОИК</t>
  </si>
  <si>
    <t>Всего женщин</t>
  </si>
  <si>
    <t>Всего в Баткенской области</t>
  </si>
  <si>
    <t>Всего в Ошской области</t>
  </si>
  <si>
    <t>Всего Джалал-Абадской области</t>
  </si>
  <si>
    <t>Всего в Таласской области</t>
  </si>
  <si>
    <t>Всего Чуйской области</t>
  </si>
  <si>
    <t>Всего в Бишкек</t>
  </si>
  <si>
    <t>Всего в Нарынской области</t>
  </si>
  <si>
    <t>Всего в Иссык-Кульской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</si>
</sst>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/>
    <xf numFmtId="0" fontId="0" fillId="2" borderId="17" xfId="0" applyFill="1" applyBorder="1"/>
    <xf numFmtId="0" fontId="0" fillId="2" borderId="10" xfId="0" applyFill="1" applyBorder="1"/>
    <xf numFmtId="0" fontId="0" fillId="2" borderId="3" xfId="0" applyFill="1" applyBorder="1"/>
    <xf numFmtId="0" fontId="0" fillId="2" borderId="18" xfId="0" applyFill="1" applyBorder="1"/>
    <xf numFmtId="0" fontId="0" fillId="2" borderId="19" xfId="0" applyFill="1" applyBorder="1"/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0" fillId="3" borderId="14" xfId="0" applyFill="1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/>
    <xf numFmtId="0" fontId="0" fillId="3" borderId="17" xfId="0" applyFill="1" applyBorder="1"/>
    <xf numFmtId="0" fontId="0" fillId="3" borderId="10" xfId="0" applyFill="1" applyBorder="1"/>
    <xf numFmtId="0" fontId="0" fillId="3" borderId="3" xfId="0" applyFill="1" applyBorder="1"/>
    <xf numFmtId="0" fontId="0" fillId="3" borderId="18" xfId="0" applyFill="1" applyBorder="1"/>
    <xf numFmtId="0" fontId="0" fillId="3" borderId="19" xfId="0" applyFill="1" applyBorder="1"/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1" fillId="4" borderId="23" xfId="0" applyFont="1" applyFill="1" applyBorder="1" applyAlignment="1">
      <alignment horizontal="left" vertical="center" wrapText="1"/>
    </xf>
    <xf numFmtId="0" fontId="0" fillId="4" borderId="24" xfId="0" applyFill="1" applyBorder="1"/>
    <xf numFmtId="0" fontId="1" fillId="4" borderId="25" xfId="0" applyFont="1" applyFill="1" applyBorder="1" applyAlignment="1">
      <alignment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0" fillId="4" borderId="17" xfId="0" applyFill="1" applyBorder="1"/>
    <xf numFmtId="0" fontId="1" fillId="4" borderId="18" xfId="0" applyFont="1" applyFill="1" applyBorder="1"/>
    <xf numFmtId="0" fontId="1" fillId="4" borderId="29" xfId="0" applyFont="1" applyFill="1" applyBorder="1" applyAlignment="1">
      <alignment horizontal="center" vertical="center"/>
    </xf>
    <xf numFmtId="0" fontId="0" fillId="2" borderId="7" xfId="0" applyFill="1" applyBorder="1"/>
    <xf numFmtId="0" fontId="1" fillId="4" borderId="25" xfId="0" applyFont="1" applyFill="1" applyBorder="1"/>
    <xf numFmtId="0" fontId="1" fillId="4" borderId="27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6" xfId="0" applyFont="1" applyBorder="1"/>
    <xf numFmtId="0" fontId="1" fillId="0" borderId="32" xfId="0" applyFont="1" applyBorder="1"/>
    <xf numFmtId="0" fontId="1" fillId="0" borderId="0" xfId="0" applyFont="1"/>
    <xf numFmtId="0" fontId="1" fillId="0" borderId="36" xfId="0" applyFont="1" applyBorder="1"/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1" fillId="2" borderId="37" xfId="0" applyFont="1" applyFill="1" applyBorder="1"/>
    <xf numFmtId="0" fontId="1" fillId="2" borderId="3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20" xfId="0" applyFont="1" applyBorder="1"/>
    <xf numFmtId="0" fontId="1" fillId="4" borderId="25" xfId="0" applyFont="1" applyFill="1" applyBorder="1" applyAlignment="1">
      <alignment horizontal="center" vertical="center"/>
    </xf>
    <xf numFmtId="0" fontId="1" fillId="4" borderId="24" xfId="0" applyFont="1" applyFill="1" applyBorder="1"/>
    <xf numFmtId="0" fontId="1" fillId="4" borderId="14" xfId="0" applyFont="1" applyFill="1" applyBorder="1"/>
    <xf numFmtId="0" fontId="1" fillId="4" borderId="3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" fillId="2" borderId="0" xfId="0" applyFont="1" applyFill="1" applyBorder="1"/>
    <xf numFmtId="0" fontId="0" fillId="0" borderId="8" xfId="0" applyBorder="1"/>
    <xf numFmtId="0" fontId="1" fillId="0" borderId="4" xfId="0" applyFont="1" applyBorder="1"/>
    <xf numFmtId="0" fontId="0" fillId="0" borderId="44" xfId="0" applyBorder="1"/>
    <xf numFmtId="0" fontId="0" fillId="0" borderId="1" xfId="0" applyBorder="1"/>
    <xf numFmtId="0" fontId="1" fillId="0" borderId="1" xfId="0" applyFont="1" applyBorder="1"/>
    <xf numFmtId="0" fontId="0" fillId="0" borderId="50" xfId="0" applyBorder="1"/>
    <xf numFmtId="0" fontId="0" fillId="0" borderId="5" xfId="0" applyBorder="1"/>
    <xf numFmtId="0" fontId="1" fillId="5" borderId="37" xfId="0" applyFont="1" applyFill="1" applyBorder="1"/>
    <xf numFmtId="0" fontId="1" fillId="5" borderId="26" xfId="0" applyFont="1" applyFill="1" applyBorder="1"/>
    <xf numFmtId="0" fontId="1" fillId="5" borderId="30" xfId="0" applyFont="1" applyFill="1" applyBorder="1"/>
    <xf numFmtId="0" fontId="0" fillId="0" borderId="51" xfId="0" applyBorder="1"/>
    <xf numFmtId="0" fontId="0" fillId="0" borderId="34" xfId="0" applyBorder="1"/>
    <xf numFmtId="0" fontId="0" fillId="0" borderId="35" xfId="0" applyBorder="1"/>
    <xf numFmtId="0" fontId="1" fillId="0" borderId="39" xfId="0" applyFont="1" applyBorder="1"/>
    <xf numFmtId="0" fontId="1" fillId="0" borderId="45" xfId="0" applyFont="1" applyBorder="1"/>
    <xf numFmtId="0" fontId="1" fillId="5" borderId="2" xfId="0" applyFont="1" applyFill="1" applyBorder="1"/>
    <xf numFmtId="0" fontId="1" fillId="5" borderId="6" xfId="0" applyFont="1" applyFill="1" applyBorder="1"/>
    <xf numFmtId="0" fontId="1" fillId="5" borderId="14" xfId="0" applyFont="1" applyFill="1" applyBorder="1"/>
    <xf numFmtId="0" fontId="0" fillId="5" borderId="48" xfId="0" applyFont="1" applyFill="1" applyBorder="1"/>
    <xf numFmtId="0" fontId="0" fillId="5" borderId="49" xfId="0" applyFont="1" applyFill="1" applyBorder="1"/>
    <xf numFmtId="0" fontId="1" fillId="5" borderId="36" xfId="0" applyFont="1" applyFill="1" applyBorder="1"/>
    <xf numFmtId="0" fontId="0" fillId="0" borderId="0" xfId="0" applyFont="1"/>
    <xf numFmtId="0" fontId="0" fillId="0" borderId="4" xfId="0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0" fontId="0" fillId="2" borderId="35" xfId="0" applyFill="1" applyBorder="1"/>
    <xf numFmtId="0" fontId="0" fillId="2" borderId="1" xfId="0" applyFill="1" applyBorder="1"/>
    <xf numFmtId="0" fontId="0" fillId="2" borderId="5" xfId="0" applyFill="1" applyBorder="1"/>
    <xf numFmtId="0" fontId="1" fillId="4" borderId="38" xfId="0" applyFont="1" applyFill="1" applyBorder="1" applyAlignment="1">
      <alignment vertical="center"/>
    </xf>
    <xf numFmtId="0" fontId="1" fillId="4" borderId="30" xfId="0" applyFont="1" applyFill="1" applyBorder="1"/>
    <xf numFmtId="0" fontId="0" fillId="2" borderId="3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9" xfId="0" applyFill="1" applyBorder="1"/>
    <xf numFmtId="0" fontId="0" fillId="2" borderId="28" xfId="0" applyFill="1" applyBorder="1"/>
    <xf numFmtId="0" fontId="1" fillId="2" borderId="38" xfId="0" applyFont="1" applyFill="1" applyBorder="1"/>
    <xf numFmtId="0" fontId="1" fillId="3" borderId="28" xfId="0" applyFont="1" applyFill="1" applyBorder="1"/>
    <xf numFmtId="0" fontId="1" fillId="4" borderId="49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40" xfId="0" applyFont="1" applyFill="1" applyBorder="1"/>
    <xf numFmtId="0" fontId="1" fillId="2" borderId="32" xfId="0" applyFont="1" applyFill="1" applyBorder="1"/>
    <xf numFmtId="0" fontId="1" fillId="3" borderId="8" xfId="0" applyFont="1" applyFill="1" applyBorder="1" applyAlignment="1">
      <alignment wrapText="1"/>
    </xf>
    <xf numFmtId="0" fontId="1" fillId="3" borderId="3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36" xfId="0" applyFont="1" applyFill="1" applyBorder="1"/>
    <xf numFmtId="0" fontId="1" fillId="2" borderId="60" xfId="0" applyFont="1" applyFill="1" applyBorder="1"/>
    <xf numFmtId="0" fontId="1" fillId="2" borderId="55" xfId="0" applyFont="1" applyFill="1" applyBorder="1" applyAlignment="1">
      <alignment horizontal="center" vertical="center"/>
    </xf>
    <xf numFmtId="0" fontId="1" fillId="0" borderId="0" xfId="0" applyFont="1" applyBorder="1"/>
    <xf numFmtId="0" fontId="1" fillId="4" borderId="25" xfId="0" applyFont="1" applyFill="1" applyBorder="1" applyAlignment="1">
      <alignment horizontal="right" vertical="center"/>
    </xf>
    <xf numFmtId="9" fontId="2" fillId="0" borderId="4" xfId="1" applyNumberFormat="1" applyFont="1" applyBorder="1"/>
    <xf numFmtId="0" fontId="0" fillId="0" borderId="4" xfId="0" applyFont="1" applyBorder="1"/>
    <xf numFmtId="0" fontId="1" fillId="5" borderId="47" xfId="0" applyFont="1" applyFill="1" applyBorder="1"/>
    <xf numFmtId="0" fontId="1" fillId="5" borderId="32" xfId="0" applyFont="1" applyFill="1" applyBorder="1"/>
    <xf numFmtId="0" fontId="0" fillId="0" borderId="0" xfId="0" applyAlignment="1">
      <alignment horizontal="center"/>
    </xf>
    <xf numFmtId="0" fontId="1" fillId="6" borderId="23" xfId="0" applyFont="1" applyFill="1" applyBorder="1"/>
    <xf numFmtId="0" fontId="1" fillId="6" borderId="26" xfId="0" applyFont="1" applyFill="1" applyBorder="1"/>
    <xf numFmtId="0" fontId="1" fillId="6" borderId="30" xfId="0" applyFont="1" applyFill="1" applyBorder="1"/>
    <xf numFmtId="0" fontId="1" fillId="6" borderId="24" xfId="0" applyFont="1" applyFill="1" applyBorder="1"/>
    <xf numFmtId="0" fontId="1" fillId="7" borderId="61" xfId="0" applyFont="1" applyFill="1" applyBorder="1"/>
    <xf numFmtId="0" fontId="1" fillId="7" borderId="48" xfId="0" applyFont="1" applyFill="1" applyBorder="1"/>
    <xf numFmtId="0" fontId="1" fillId="7" borderId="49" xfId="0" applyFont="1" applyFill="1" applyBorder="1"/>
    <xf numFmtId="0" fontId="1" fillId="7" borderId="36" xfId="0" applyFont="1" applyFill="1" applyBorder="1"/>
    <xf numFmtId="0" fontId="0" fillId="0" borderId="34" xfId="0" applyBorder="1" applyAlignment="1">
      <alignment vertical="center" wrapText="1"/>
    </xf>
    <xf numFmtId="9" fontId="2" fillId="0" borderId="34" xfId="1" applyNumberFormat="1" applyFont="1" applyBorder="1"/>
    <xf numFmtId="0" fontId="1" fillId="0" borderId="37" xfId="0" applyFont="1" applyBorder="1"/>
    <xf numFmtId="0" fontId="1" fillId="0" borderId="26" xfId="0" applyFont="1" applyBorder="1"/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8" borderId="26" xfId="0" applyFont="1" applyFill="1" applyBorder="1" applyAlignment="1">
      <alignment vertical="center" wrapText="1"/>
    </xf>
    <xf numFmtId="0" fontId="1" fillId="8" borderId="3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0" fillId="8" borderId="4" xfId="0" applyFill="1" applyBorder="1"/>
    <xf numFmtId="0" fontId="1" fillId="8" borderId="4" xfId="0" applyFont="1" applyFill="1" applyBorder="1"/>
    <xf numFmtId="0" fontId="1" fillId="3" borderId="9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6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9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3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845F-BDD9-4572-A40D-C1FDC60BF0C2}">
  <dimension ref="A1:N8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6" sqref="A86:XFD86"/>
    </sheetView>
  </sheetViews>
  <sheetFormatPr defaultRowHeight="15" x14ac:dyDescent="0.25"/>
  <cols>
    <col min="1" max="1" width="37.42578125" style="2" customWidth="1"/>
    <col min="2" max="2" width="43.28515625" bestFit="1" customWidth="1"/>
    <col min="10" max="10" width="6.85546875" customWidth="1"/>
    <col min="11" max="11" width="7.7109375" customWidth="1"/>
    <col min="12" max="12" width="7.7109375" style="64" customWidth="1"/>
    <col min="13" max="13" width="9.140625" style="3"/>
    <col min="14" max="14" width="9.140625" style="64"/>
  </cols>
  <sheetData>
    <row r="1" spans="1:14" ht="15.75" thickBot="1" x14ac:dyDescent="0.3">
      <c r="A1" s="186" t="s">
        <v>66</v>
      </c>
      <c r="B1" s="188" t="s">
        <v>1</v>
      </c>
      <c r="C1" s="190" t="s">
        <v>2</v>
      </c>
      <c r="D1" s="191"/>
      <c r="E1" s="191"/>
      <c r="F1" s="191"/>
      <c r="G1" s="191"/>
      <c r="H1" s="191"/>
      <c r="I1" s="191"/>
      <c r="J1" s="191"/>
      <c r="K1" s="191"/>
      <c r="L1" s="107"/>
      <c r="M1" s="41"/>
      <c r="N1" s="65"/>
    </row>
    <row r="2" spans="1:14" ht="60.75" thickBot="1" x14ac:dyDescent="0.3">
      <c r="A2" s="187"/>
      <c r="B2" s="189"/>
      <c r="C2" s="6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69" t="s">
        <v>149</v>
      </c>
      <c r="M2" s="69" t="s">
        <v>148</v>
      </c>
      <c r="N2" s="70" t="s">
        <v>52</v>
      </c>
    </row>
    <row r="3" spans="1:14" x14ac:dyDescent="0.25">
      <c r="A3" s="192" t="s">
        <v>58</v>
      </c>
      <c r="B3" s="4" t="s">
        <v>13</v>
      </c>
      <c r="C3" s="66">
        <v>1</v>
      </c>
      <c r="D3" s="67"/>
      <c r="E3" s="67">
        <v>1</v>
      </c>
      <c r="F3" s="67">
        <v>2</v>
      </c>
      <c r="G3" s="67">
        <v>1</v>
      </c>
      <c r="H3" s="67"/>
      <c r="I3" s="67">
        <v>3</v>
      </c>
      <c r="J3" s="67"/>
      <c r="K3" s="108"/>
      <c r="L3" s="126">
        <f>SUM(C3:K3)</f>
        <v>8</v>
      </c>
      <c r="M3" s="182">
        <f>SUM(C3:K5)</f>
        <v>33</v>
      </c>
      <c r="N3" s="63">
        <f>SUM(C3:K3,C51:K51)</f>
        <v>9</v>
      </c>
    </row>
    <row r="4" spans="1:14" x14ac:dyDescent="0.25">
      <c r="A4" s="193"/>
      <c r="B4" s="6" t="s">
        <v>14</v>
      </c>
      <c r="C4" s="7">
        <v>2</v>
      </c>
      <c r="D4" s="8">
        <v>1</v>
      </c>
      <c r="E4" s="8">
        <v>1</v>
      </c>
      <c r="F4" s="8">
        <v>1</v>
      </c>
      <c r="G4" s="8">
        <v>2</v>
      </c>
      <c r="H4" s="8"/>
      <c r="I4" s="8">
        <v>2</v>
      </c>
      <c r="J4" s="8">
        <v>1</v>
      </c>
      <c r="K4" s="109"/>
      <c r="L4" s="128">
        <f t="shared" ref="L4:L5" si="0">SUM(C4:K4)</f>
        <v>10</v>
      </c>
      <c r="M4" s="173"/>
      <c r="N4" s="61">
        <f>SUM(C4:K4,C52:K52)</f>
        <v>10</v>
      </c>
    </row>
    <row r="5" spans="1:14" ht="15.75" thickBot="1" x14ac:dyDescent="0.3">
      <c r="A5" s="194"/>
      <c r="B5" s="43" t="s">
        <v>15</v>
      </c>
      <c r="C5" s="44">
        <v>3</v>
      </c>
      <c r="D5" s="45"/>
      <c r="E5" s="45">
        <v>1</v>
      </c>
      <c r="F5" s="45">
        <v>2</v>
      </c>
      <c r="G5" s="45">
        <v>3</v>
      </c>
      <c r="H5" s="45">
        <v>3</v>
      </c>
      <c r="I5" s="45">
        <v>2</v>
      </c>
      <c r="J5" s="45">
        <v>1</v>
      </c>
      <c r="K5" s="110"/>
      <c r="L5" s="127">
        <f t="shared" si="0"/>
        <v>15</v>
      </c>
      <c r="M5" s="183"/>
      <c r="N5" s="62">
        <f>SUM(C5:K5,C53:K53)</f>
        <v>18</v>
      </c>
    </row>
    <row r="6" spans="1:14" ht="15.75" thickBot="1" x14ac:dyDescent="0.3">
      <c r="A6" s="50"/>
      <c r="B6" s="51"/>
      <c r="C6" s="52">
        <f>SUM(C3:C5)</f>
        <v>6</v>
      </c>
      <c r="D6" s="52">
        <f t="shared" ref="D6:K6" si="1">SUM(D3:D5)</f>
        <v>1</v>
      </c>
      <c r="E6" s="52">
        <f t="shared" si="1"/>
        <v>3</v>
      </c>
      <c r="F6" s="52">
        <f t="shared" si="1"/>
        <v>5</v>
      </c>
      <c r="G6" s="52">
        <f t="shared" si="1"/>
        <v>6</v>
      </c>
      <c r="H6" s="52">
        <f t="shared" si="1"/>
        <v>3</v>
      </c>
      <c r="I6" s="52">
        <f t="shared" si="1"/>
        <v>7</v>
      </c>
      <c r="J6" s="52">
        <f t="shared" si="1"/>
        <v>2</v>
      </c>
      <c r="K6" s="52">
        <f t="shared" si="1"/>
        <v>0</v>
      </c>
      <c r="L6" s="111">
        <f>SUM(C6:K6)</f>
        <v>33</v>
      </c>
      <c r="M6" s="53">
        <f t="shared" ref="M6" si="2">SUM(M3:M5)</f>
        <v>33</v>
      </c>
      <c r="N6" s="73">
        <f>SUM(N3:N5)</f>
        <v>37</v>
      </c>
    </row>
    <row r="7" spans="1:14" x14ac:dyDescent="0.25">
      <c r="A7" s="180" t="s">
        <v>59</v>
      </c>
      <c r="B7" s="47" t="s">
        <v>16</v>
      </c>
      <c r="C7" s="48"/>
      <c r="D7" s="49">
        <v>2</v>
      </c>
      <c r="E7" s="49"/>
      <c r="F7" s="49">
        <v>3</v>
      </c>
      <c r="G7" s="49"/>
      <c r="H7" s="49"/>
      <c r="I7" s="49">
        <v>1</v>
      </c>
      <c r="J7" s="49">
        <v>1</v>
      </c>
      <c r="K7" s="108"/>
      <c r="L7" s="126">
        <f>SUM(C7:K7)</f>
        <v>7</v>
      </c>
      <c r="M7" s="182">
        <f>SUM(C7:K15)</f>
        <v>48</v>
      </c>
      <c r="N7" s="63">
        <f t="shared" ref="N7:N15" si="3">SUM(C7:K7,C54:K54)</f>
        <v>7</v>
      </c>
    </row>
    <row r="8" spans="1:14" x14ac:dyDescent="0.25">
      <c r="A8" s="171"/>
      <c r="B8" s="6" t="s">
        <v>17</v>
      </c>
      <c r="C8" s="12"/>
      <c r="D8" s="9">
        <v>1</v>
      </c>
      <c r="E8" s="9"/>
      <c r="F8" s="9">
        <v>1</v>
      </c>
      <c r="G8" s="9"/>
      <c r="H8" s="9">
        <v>1</v>
      </c>
      <c r="I8" s="9"/>
      <c r="J8" s="9"/>
      <c r="K8" s="109"/>
      <c r="L8" s="128">
        <f t="shared" ref="L8:L15" si="4">SUM(C8:K8)</f>
        <v>3</v>
      </c>
      <c r="M8" s="173"/>
      <c r="N8" s="63">
        <f t="shared" si="3"/>
        <v>3</v>
      </c>
    </row>
    <row r="9" spans="1:14" x14ac:dyDescent="0.25">
      <c r="A9" s="171"/>
      <c r="B9" s="6" t="s">
        <v>18</v>
      </c>
      <c r="C9" s="12"/>
      <c r="D9" s="9"/>
      <c r="E9" s="9"/>
      <c r="F9" s="9">
        <v>1</v>
      </c>
      <c r="G9" s="9">
        <v>2</v>
      </c>
      <c r="H9" s="9">
        <v>2</v>
      </c>
      <c r="I9" s="9">
        <v>1</v>
      </c>
      <c r="J9" s="9"/>
      <c r="K9" s="109"/>
      <c r="L9" s="128">
        <f t="shared" si="4"/>
        <v>6</v>
      </c>
      <c r="M9" s="173"/>
      <c r="N9" s="63">
        <f t="shared" si="3"/>
        <v>6</v>
      </c>
    </row>
    <row r="10" spans="1:14" x14ac:dyDescent="0.25">
      <c r="A10" s="171"/>
      <c r="B10" s="6" t="s">
        <v>19</v>
      </c>
      <c r="C10" s="12"/>
      <c r="D10" s="9">
        <v>1</v>
      </c>
      <c r="E10" s="9">
        <v>3</v>
      </c>
      <c r="F10" s="9">
        <v>1</v>
      </c>
      <c r="G10" s="9"/>
      <c r="H10" s="9"/>
      <c r="I10" s="9"/>
      <c r="J10" s="9"/>
      <c r="K10" s="109">
        <v>1</v>
      </c>
      <c r="L10" s="128">
        <f t="shared" si="4"/>
        <v>6</v>
      </c>
      <c r="M10" s="173"/>
      <c r="N10" s="63">
        <f t="shared" si="3"/>
        <v>6</v>
      </c>
    </row>
    <row r="11" spans="1:14" x14ac:dyDescent="0.25">
      <c r="A11" s="171"/>
      <c r="B11" s="6" t="s">
        <v>20</v>
      </c>
      <c r="C11" s="12"/>
      <c r="D11" s="9"/>
      <c r="E11" s="9"/>
      <c r="F11" s="9">
        <v>1</v>
      </c>
      <c r="G11" s="9">
        <v>2</v>
      </c>
      <c r="H11" s="9">
        <v>1</v>
      </c>
      <c r="I11" s="9">
        <v>1</v>
      </c>
      <c r="J11" s="9"/>
      <c r="K11" s="109"/>
      <c r="L11" s="128">
        <f t="shared" si="4"/>
        <v>5</v>
      </c>
      <c r="M11" s="173"/>
      <c r="N11" s="63">
        <f t="shared" si="3"/>
        <v>5</v>
      </c>
    </row>
    <row r="12" spans="1:14" x14ac:dyDescent="0.25">
      <c r="A12" s="171"/>
      <c r="B12" s="6" t="s">
        <v>21</v>
      </c>
      <c r="C12" s="12"/>
      <c r="D12" s="9">
        <v>2</v>
      </c>
      <c r="E12" s="9"/>
      <c r="F12" s="9"/>
      <c r="G12" s="9"/>
      <c r="H12" s="9">
        <v>1</v>
      </c>
      <c r="I12" s="9">
        <v>2</v>
      </c>
      <c r="J12" s="9"/>
      <c r="K12" s="109"/>
      <c r="L12" s="128">
        <f t="shared" si="4"/>
        <v>5</v>
      </c>
      <c r="M12" s="173"/>
      <c r="N12" s="63">
        <f t="shared" si="3"/>
        <v>5</v>
      </c>
    </row>
    <row r="13" spans="1:14" x14ac:dyDescent="0.25">
      <c r="A13" s="171"/>
      <c r="B13" s="6" t="s">
        <v>22</v>
      </c>
      <c r="C13" s="12"/>
      <c r="D13" s="9">
        <v>2</v>
      </c>
      <c r="E13" s="9">
        <v>2</v>
      </c>
      <c r="F13" s="9">
        <v>1</v>
      </c>
      <c r="G13" s="9">
        <v>3</v>
      </c>
      <c r="H13" s="9">
        <v>1</v>
      </c>
      <c r="I13" s="9"/>
      <c r="J13" s="9"/>
      <c r="K13" s="109"/>
      <c r="L13" s="128">
        <f t="shared" si="4"/>
        <v>9</v>
      </c>
      <c r="M13" s="173"/>
      <c r="N13" s="63">
        <f t="shared" si="3"/>
        <v>9</v>
      </c>
    </row>
    <row r="14" spans="1:14" x14ac:dyDescent="0.25">
      <c r="A14" s="171"/>
      <c r="B14" s="6" t="s">
        <v>23</v>
      </c>
      <c r="C14" s="12">
        <v>1</v>
      </c>
      <c r="D14" s="9">
        <v>1</v>
      </c>
      <c r="E14" s="9"/>
      <c r="F14" s="9">
        <v>1</v>
      </c>
      <c r="G14" s="9">
        <v>1</v>
      </c>
      <c r="H14" s="9">
        <v>1</v>
      </c>
      <c r="I14" s="9"/>
      <c r="J14" s="9"/>
      <c r="K14" s="109"/>
      <c r="L14" s="128">
        <f t="shared" si="4"/>
        <v>5</v>
      </c>
      <c r="M14" s="173"/>
      <c r="N14" s="63">
        <f t="shared" si="3"/>
        <v>5</v>
      </c>
    </row>
    <row r="15" spans="1:14" ht="15.75" thickBot="1" x14ac:dyDescent="0.3">
      <c r="A15" s="181"/>
      <c r="B15" s="43" t="s">
        <v>24</v>
      </c>
      <c r="C15" s="58">
        <v>1</v>
      </c>
      <c r="D15" s="46"/>
      <c r="E15" s="46"/>
      <c r="F15" s="46"/>
      <c r="G15" s="46"/>
      <c r="H15" s="46">
        <v>1</v>
      </c>
      <c r="I15" s="46"/>
      <c r="J15" s="46"/>
      <c r="K15" s="110"/>
      <c r="L15" s="127">
        <f t="shared" si="4"/>
        <v>2</v>
      </c>
      <c r="M15" s="183"/>
      <c r="N15" s="71">
        <f t="shared" si="3"/>
        <v>2</v>
      </c>
    </row>
    <row r="16" spans="1:14" ht="15.75" thickBot="1" x14ac:dyDescent="0.3">
      <c r="A16" s="50"/>
      <c r="B16" s="51"/>
      <c r="C16" s="59">
        <f>SUM(C7:C15)</f>
        <v>2</v>
      </c>
      <c r="D16" s="59">
        <f t="shared" ref="D16:K16" si="5">SUM(D7:D15)</f>
        <v>9</v>
      </c>
      <c r="E16" s="59">
        <f t="shared" si="5"/>
        <v>5</v>
      </c>
      <c r="F16" s="59">
        <f t="shared" si="5"/>
        <v>9</v>
      </c>
      <c r="G16" s="59">
        <f t="shared" si="5"/>
        <v>8</v>
      </c>
      <c r="H16" s="59">
        <f t="shared" si="5"/>
        <v>8</v>
      </c>
      <c r="I16" s="59">
        <f t="shared" si="5"/>
        <v>5</v>
      </c>
      <c r="J16" s="59">
        <f t="shared" si="5"/>
        <v>1</v>
      </c>
      <c r="K16" s="59">
        <f t="shared" si="5"/>
        <v>1</v>
      </c>
      <c r="L16" s="112">
        <f>SUM(C16:K16)</f>
        <v>48</v>
      </c>
      <c r="M16" s="60"/>
      <c r="N16" s="73">
        <f>SUM(N7:N15)</f>
        <v>48</v>
      </c>
    </row>
    <row r="17" spans="1:14" x14ac:dyDescent="0.25">
      <c r="A17" s="180" t="s">
        <v>60</v>
      </c>
      <c r="B17" s="47" t="s">
        <v>25</v>
      </c>
      <c r="C17" s="66"/>
      <c r="D17" s="67"/>
      <c r="E17" s="67">
        <v>3</v>
      </c>
      <c r="F17" s="67"/>
      <c r="G17" s="67">
        <v>1</v>
      </c>
      <c r="H17" s="67"/>
      <c r="I17" s="67">
        <v>3</v>
      </c>
      <c r="J17" s="67">
        <v>1</v>
      </c>
      <c r="K17" s="113">
        <v>1</v>
      </c>
      <c r="L17" s="121">
        <f>SUM(C17:K17)</f>
        <v>9</v>
      </c>
      <c r="M17" s="182">
        <f>SUM(C17:K23)</f>
        <v>44</v>
      </c>
      <c r="N17" s="63">
        <f t="shared" ref="N17:N23" si="6">SUM(C17:K17,C63:K63)</f>
        <v>10</v>
      </c>
    </row>
    <row r="18" spans="1:14" x14ac:dyDescent="0.25">
      <c r="A18" s="171"/>
      <c r="B18" s="6" t="s">
        <v>26</v>
      </c>
      <c r="C18" s="7">
        <v>1</v>
      </c>
      <c r="D18" s="8">
        <v>1</v>
      </c>
      <c r="E18" s="8">
        <v>1</v>
      </c>
      <c r="F18" s="8">
        <v>2</v>
      </c>
      <c r="G18" s="8"/>
      <c r="H18" s="8"/>
      <c r="I18" s="8">
        <v>1</v>
      </c>
      <c r="J18" s="8"/>
      <c r="K18" s="114"/>
      <c r="L18" s="124">
        <f t="shared" ref="L18:L23" si="7">SUM(C18:K18)</f>
        <v>6</v>
      </c>
      <c r="M18" s="173"/>
      <c r="N18" s="61">
        <f t="shared" si="6"/>
        <v>6</v>
      </c>
    </row>
    <row r="19" spans="1:14" x14ac:dyDescent="0.25">
      <c r="A19" s="171"/>
      <c r="B19" s="6" t="s">
        <v>27</v>
      </c>
      <c r="C19" s="7"/>
      <c r="D19" s="8"/>
      <c r="E19" s="8"/>
      <c r="F19" s="8">
        <v>1</v>
      </c>
      <c r="G19" s="8">
        <v>1</v>
      </c>
      <c r="H19" s="8"/>
      <c r="I19" s="8"/>
      <c r="J19" s="8">
        <v>1</v>
      </c>
      <c r="K19" s="114">
        <v>1</v>
      </c>
      <c r="L19" s="124">
        <f t="shared" si="7"/>
        <v>4</v>
      </c>
      <c r="M19" s="173"/>
      <c r="N19" s="61">
        <f t="shared" si="6"/>
        <v>5</v>
      </c>
    </row>
    <row r="20" spans="1:14" x14ac:dyDescent="0.25">
      <c r="A20" s="171"/>
      <c r="B20" s="6" t="s">
        <v>28</v>
      </c>
      <c r="C20" s="7"/>
      <c r="D20" s="8">
        <v>1</v>
      </c>
      <c r="E20" s="8">
        <v>1</v>
      </c>
      <c r="F20" s="8">
        <v>1</v>
      </c>
      <c r="G20" s="8"/>
      <c r="H20" s="8">
        <v>1</v>
      </c>
      <c r="I20" s="8">
        <v>1</v>
      </c>
      <c r="J20" s="8"/>
      <c r="K20" s="114"/>
      <c r="L20" s="124">
        <f t="shared" si="7"/>
        <v>5</v>
      </c>
      <c r="M20" s="173"/>
      <c r="N20" s="61">
        <f t="shared" si="6"/>
        <v>5</v>
      </c>
    </row>
    <row r="21" spans="1:14" x14ac:dyDescent="0.25">
      <c r="A21" s="171"/>
      <c r="B21" s="6" t="s">
        <v>29</v>
      </c>
      <c r="C21" s="7"/>
      <c r="D21" s="8">
        <v>1</v>
      </c>
      <c r="E21" s="8"/>
      <c r="F21" s="8">
        <v>2</v>
      </c>
      <c r="G21" s="8"/>
      <c r="H21" s="8">
        <v>2</v>
      </c>
      <c r="I21" s="8">
        <v>1</v>
      </c>
      <c r="J21" s="8"/>
      <c r="K21" s="114"/>
      <c r="L21" s="124">
        <f t="shared" si="7"/>
        <v>6</v>
      </c>
      <c r="M21" s="173"/>
      <c r="N21" s="61">
        <f t="shared" si="6"/>
        <v>6</v>
      </c>
    </row>
    <row r="22" spans="1:14" x14ac:dyDescent="0.25">
      <c r="A22" s="171"/>
      <c r="B22" s="6" t="s">
        <v>30</v>
      </c>
      <c r="C22" s="7">
        <v>1</v>
      </c>
      <c r="D22" s="8">
        <v>1</v>
      </c>
      <c r="E22" s="8"/>
      <c r="F22" s="8">
        <v>1</v>
      </c>
      <c r="G22" s="8"/>
      <c r="H22" s="8">
        <v>1</v>
      </c>
      <c r="I22" s="8"/>
      <c r="J22" s="8">
        <v>1</v>
      </c>
      <c r="K22" s="114"/>
      <c r="L22" s="124">
        <f t="shared" si="7"/>
        <v>5</v>
      </c>
      <c r="M22" s="173"/>
      <c r="N22" s="61">
        <f t="shared" si="6"/>
        <v>5</v>
      </c>
    </row>
    <row r="23" spans="1:14" ht="15.75" thickBot="1" x14ac:dyDescent="0.3">
      <c r="A23" s="181"/>
      <c r="B23" s="43" t="s">
        <v>31</v>
      </c>
      <c r="C23" s="44">
        <v>1</v>
      </c>
      <c r="D23" s="45">
        <v>1</v>
      </c>
      <c r="E23" s="45"/>
      <c r="F23" s="45">
        <v>2</v>
      </c>
      <c r="G23" s="45">
        <v>3</v>
      </c>
      <c r="H23" s="45">
        <v>1</v>
      </c>
      <c r="I23" s="45"/>
      <c r="J23" s="45">
        <v>1</v>
      </c>
      <c r="K23" s="115"/>
      <c r="L23" s="125">
        <f t="shared" si="7"/>
        <v>9</v>
      </c>
      <c r="M23" s="183"/>
      <c r="N23" s="62">
        <f t="shared" si="6"/>
        <v>9</v>
      </c>
    </row>
    <row r="24" spans="1:14" ht="15.75" thickBot="1" x14ac:dyDescent="0.3">
      <c r="A24" s="50"/>
      <c r="B24" s="51"/>
      <c r="C24" s="72">
        <f>SUM(C17:C23)</f>
        <v>3</v>
      </c>
      <c r="D24" s="72">
        <f t="shared" ref="D24:K24" si="8">SUM(D17:D23)</f>
        <v>5</v>
      </c>
      <c r="E24" s="72">
        <f t="shared" si="8"/>
        <v>5</v>
      </c>
      <c r="F24" s="72">
        <f t="shared" si="8"/>
        <v>9</v>
      </c>
      <c r="G24" s="72">
        <f t="shared" si="8"/>
        <v>5</v>
      </c>
      <c r="H24" s="72">
        <f t="shared" si="8"/>
        <v>5</v>
      </c>
      <c r="I24" s="72">
        <f t="shared" si="8"/>
        <v>6</v>
      </c>
      <c r="J24" s="72">
        <f t="shared" si="8"/>
        <v>4</v>
      </c>
      <c r="K24" s="72">
        <f t="shared" si="8"/>
        <v>2</v>
      </c>
      <c r="L24" s="76">
        <f>SUM(C24:K24)</f>
        <v>44</v>
      </c>
      <c r="M24" s="60"/>
      <c r="N24" s="73">
        <f>SUM(N17:N23)</f>
        <v>46</v>
      </c>
    </row>
    <row r="25" spans="1:14" x14ac:dyDescent="0.25">
      <c r="A25" s="180" t="s">
        <v>61</v>
      </c>
      <c r="B25" s="47" t="s">
        <v>32</v>
      </c>
      <c r="C25" s="48"/>
      <c r="D25" s="49"/>
      <c r="E25" s="49"/>
      <c r="F25" s="49">
        <v>2</v>
      </c>
      <c r="G25" s="49">
        <v>2</v>
      </c>
      <c r="H25" s="49"/>
      <c r="I25" s="49">
        <v>1</v>
      </c>
      <c r="J25" s="49">
        <v>1</v>
      </c>
      <c r="K25" s="108"/>
      <c r="L25" s="126">
        <f>SUM(C25:K25)</f>
        <v>6</v>
      </c>
      <c r="M25" s="182">
        <f>SUM(C25:K26)</f>
        <v>13</v>
      </c>
      <c r="N25" s="63">
        <f>SUM(C25,C25:K25,C70:K70)</f>
        <v>6</v>
      </c>
    </row>
    <row r="26" spans="1:14" ht="15.75" thickBot="1" x14ac:dyDescent="0.3">
      <c r="A26" s="181"/>
      <c r="B26" s="43" t="s">
        <v>33</v>
      </c>
      <c r="C26" s="58"/>
      <c r="D26" s="46">
        <v>1</v>
      </c>
      <c r="E26" s="46">
        <v>2</v>
      </c>
      <c r="F26" s="46">
        <v>2</v>
      </c>
      <c r="G26" s="46"/>
      <c r="H26" s="46">
        <v>1</v>
      </c>
      <c r="I26" s="46"/>
      <c r="J26" s="46">
        <v>1</v>
      </c>
      <c r="K26" s="110"/>
      <c r="L26" s="127">
        <f>SUM(C26:K26)</f>
        <v>7</v>
      </c>
      <c r="M26" s="183"/>
      <c r="N26" s="62">
        <f>SUM(C26,C26:K26,C71:K71)</f>
        <v>7</v>
      </c>
    </row>
    <row r="27" spans="1:14" ht="15.75" thickBot="1" x14ac:dyDescent="0.3">
      <c r="A27" s="50"/>
      <c r="B27" s="73"/>
      <c r="C27" s="59">
        <f>SUM(C25:C26)</f>
        <v>0</v>
      </c>
      <c r="D27" s="59">
        <f t="shared" ref="D27:K27" si="9">SUM(D25:D26)</f>
        <v>1</v>
      </c>
      <c r="E27" s="59">
        <f t="shared" si="9"/>
        <v>2</v>
      </c>
      <c r="F27" s="59">
        <f t="shared" si="9"/>
        <v>4</v>
      </c>
      <c r="G27" s="59">
        <f t="shared" si="9"/>
        <v>2</v>
      </c>
      <c r="H27" s="59">
        <f t="shared" si="9"/>
        <v>1</v>
      </c>
      <c r="I27" s="59">
        <f t="shared" si="9"/>
        <v>1</v>
      </c>
      <c r="J27" s="59">
        <f t="shared" si="9"/>
        <v>2</v>
      </c>
      <c r="K27" s="59">
        <f t="shared" si="9"/>
        <v>0</v>
      </c>
      <c r="L27" s="120">
        <f>SUM(C27:K27)</f>
        <v>13</v>
      </c>
      <c r="M27" s="76"/>
      <c r="N27" s="73">
        <f>SUM(N25:N26)</f>
        <v>13</v>
      </c>
    </row>
    <row r="28" spans="1:14" x14ac:dyDescent="0.25">
      <c r="A28" s="180" t="s">
        <v>62</v>
      </c>
      <c r="B28" s="47" t="s">
        <v>34</v>
      </c>
      <c r="C28" s="66"/>
      <c r="D28" s="67">
        <v>2</v>
      </c>
      <c r="E28" s="67">
        <v>1</v>
      </c>
      <c r="F28" s="67">
        <v>1</v>
      </c>
      <c r="G28" s="67">
        <v>1</v>
      </c>
      <c r="H28" s="67">
        <v>2</v>
      </c>
      <c r="I28" s="67"/>
      <c r="J28" s="67">
        <v>1</v>
      </c>
      <c r="K28" s="113"/>
      <c r="L28" s="121">
        <f>SUM(C28:K28)</f>
        <v>8</v>
      </c>
      <c r="M28" s="168">
        <f>SUM(C28:K31)</f>
        <v>33</v>
      </c>
      <c r="N28" s="63">
        <f>SUM(C28:K28,C72:K72)</f>
        <v>8</v>
      </c>
    </row>
    <row r="29" spans="1:14" x14ac:dyDescent="0.25">
      <c r="A29" s="171"/>
      <c r="B29" s="6" t="s">
        <v>35</v>
      </c>
      <c r="C29" s="7"/>
      <c r="D29" s="8">
        <v>2</v>
      </c>
      <c r="E29" s="8">
        <v>3</v>
      </c>
      <c r="F29" s="8"/>
      <c r="G29" s="8"/>
      <c r="H29" s="8">
        <v>3</v>
      </c>
      <c r="I29" s="8">
        <v>1</v>
      </c>
      <c r="J29" s="8"/>
      <c r="K29" s="114">
        <v>1</v>
      </c>
      <c r="L29" s="122">
        <f t="shared" ref="L29:L31" si="10">SUM(C29:K29)</f>
        <v>10</v>
      </c>
      <c r="M29" s="169"/>
      <c r="N29" s="63">
        <f>SUM(C29:K29,C73:K73)</f>
        <v>11</v>
      </c>
    </row>
    <row r="30" spans="1:14" x14ac:dyDescent="0.25">
      <c r="A30" s="171"/>
      <c r="B30" s="6" t="s">
        <v>36</v>
      </c>
      <c r="C30" s="7"/>
      <c r="D30" s="8">
        <v>1</v>
      </c>
      <c r="E30" s="8">
        <v>1</v>
      </c>
      <c r="F30" s="8">
        <v>1</v>
      </c>
      <c r="G30" s="8"/>
      <c r="H30" s="8">
        <v>1</v>
      </c>
      <c r="I30" s="8">
        <v>2</v>
      </c>
      <c r="J30" s="8"/>
      <c r="K30" s="114"/>
      <c r="L30" s="122">
        <f t="shared" si="10"/>
        <v>6</v>
      </c>
      <c r="M30" s="169"/>
      <c r="N30" s="63">
        <f>SUM(C30:K30,C74:K74)</f>
        <v>7</v>
      </c>
    </row>
    <row r="31" spans="1:14" ht="15.75" thickBot="1" x14ac:dyDescent="0.3">
      <c r="A31" s="171"/>
      <c r="B31" s="6" t="s">
        <v>37</v>
      </c>
      <c r="C31" s="7">
        <v>1</v>
      </c>
      <c r="D31" s="8">
        <v>1</v>
      </c>
      <c r="E31" s="8">
        <v>1</v>
      </c>
      <c r="F31" s="8">
        <v>1</v>
      </c>
      <c r="G31" s="8">
        <v>2</v>
      </c>
      <c r="H31" s="8">
        <v>1</v>
      </c>
      <c r="I31" s="8">
        <v>2</v>
      </c>
      <c r="J31" s="8"/>
      <c r="K31" s="114"/>
      <c r="L31" s="123">
        <f t="shared" si="10"/>
        <v>9</v>
      </c>
      <c r="M31" s="169"/>
      <c r="N31" s="63">
        <f>SUM(C31:K31,C75:K75)</f>
        <v>9</v>
      </c>
    </row>
    <row r="32" spans="1:14" ht="15.75" thickBot="1" x14ac:dyDescent="0.3">
      <c r="A32" s="50"/>
      <c r="B32" s="51"/>
      <c r="C32" s="136">
        <f>SUM(C28:C31)</f>
        <v>1</v>
      </c>
      <c r="D32" s="136">
        <f t="shared" ref="D32:L32" si="11">SUM(D28:D31)</f>
        <v>6</v>
      </c>
      <c r="E32" s="136">
        <f t="shared" si="11"/>
        <v>6</v>
      </c>
      <c r="F32" s="136">
        <f t="shared" si="11"/>
        <v>3</v>
      </c>
      <c r="G32" s="136">
        <f t="shared" si="11"/>
        <v>3</v>
      </c>
      <c r="H32" s="136">
        <f t="shared" si="11"/>
        <v>7</v>
      </c>
      <c r="I32" s="136">
        <f t="shared" si="11"/>
        <v>5</v>
      </c>
      <c r="J32" s="136">
        <f t="shared" si="11"/>
        <v>1</v>
      </c>
      <c r="K32" s="136">
        <f t="shared" si="11"/>
        <v>1</v>
      </c>
      <c r="L32" s="136">
        <f t="shared" si="11"/>
        <v>33</v>
      </c>
      <c r="M32" s="75"/>
      <c r="N32" s="73">
        <f>SUM(N28:N31)</f>
        <v>35</v>
      </c>
    </row>
    <row r="33" spans="1:14" x14ac:dyDescent="0.25">
      <c r="A33" s="180" t="s">
        <v>38</v>
      </c>
      <c r="B33" s="47" t="s">
        <v>39</v>
      </c>
      <c r="C33" s="66">
        <v>1</v>
      </c>
      <c r="D33" s="67">
        <v>1</v>
      </c>
      <c r="E33" s="67">
        <v>2</v>
      </c>
      <c r="F33" s="67">
        <v>2</v>
      </c>
      <c r="G33" s="67">
        <v>1</v>
      </c>
      <c r="H33" s="67">
        <v>1</v>
      </c>
      <c r="I33" s="67">
        <v>1</v>
      </c>
      <c r="J33" s="67">
        <v>1</v>
      </c>
      <c r="K33" s="113"/>
      <c r="L33" s="121">
        <f>SUM(C33:K33)</f>
        <v>10</v>
      </c>
      <c r="M33" s="182">
        <f>SUM(C33:K36)</f>
        <v>25</v>
      </c>
      <c r="N33" s="63">
        <f>SUM(C33:K33,C76:K76)</f>
        <v>11</v>
      </c>
    </row>
    <row r="34" spans="1:14" x14ac:dyDescent="0.25">
      <c r="A34" s="171"/>
      <c r="B34" s="6" t="s">
        <v>40</v>
      </c>
      <c r="C34" s="7"/>
      <c r="D34" s="8"/>
      <c r="E34" s="8">
        <v>1</v>
      </c>
      <c r="F34" s="8">
        <v>1</v>
      </c>
      <c r="G34" s="8">
        <v>2</v>
      </c>
      <c r="H34" s="8">
        <v>2</v>
      </c>
      <c r="I34" s="8"/>
      <c r="J34" s="8"/>
      <c r="K34" s="114"/>
      <c r="L34" s="124">
        <f t="shared" ref="L34:L36" si="12">SUM(C34:K34)</f>
        <v>6</v>
      </c>
      <c r="M34" s="173"/>
      <c r="N34" s="63">
        <f>SUM(C34:K34,C77:K77)</f>
        <v>7</v>
      </c>
    </row>
    <row r="35" spans="1:14" x14ac:dyDescent="0.25">
      <c r="A35" s="171"/>
      <c r="B35" s="6" t="s">
        <v>41</v>
      </c>
      <c r="C35" s="12"/>
      <c r="D35" s="9"/>
      <c r="E35" s="9">
        <v>2</v>
      </c>
      <c r="F35" s="9"/>
      <c r="G35" s="9">
        <v>1</v>
      </c>
      <c r="H35" s="9"/>
      <c r="I35" s="9">
        <v>2</v>
      </c>
      <c r="J35" s="9"/>
      <c r="K35" s="109"/>
      <c r="L35" s="124">
        <f t="shared" si="12"/>
        <v>5</v>
      </c>
      <c r="M35" s="173"/>
      <c r="N35" s="63">
        <f>SUM(C35:K35,C78:K78)</f>
        <v>5</v>
      </c>
    </row>
    <row r="36" spans="1:14" ht="15.75" thickBot="1" x14ac:dyDescent="0.3">
      <c r="A36" s="181"/>
      <c r="B36" s="43" t="s">
        <v>42</v>
      </c>
      <c r="C36" s="58"/>
      <c r="D36" s="46">
        <v>1</v>
      </c>
      <c r="E36" s="46">
        <v>2</v>
      </c>
      <c r="F36" s="46">
        <v>1</v>
      </c>
      <c r="G36" s="46"/>
      <c r="H36" s="46"/>
      <c r="I36" s="46"/>
      <c r="J36" s="46"/>
      <c r="K36" s="110"/>
      <c r="L36" s="125">
        <f t="shared" si="12"/>
        <v>4</v>
      </c>
      <c r="M36" s="183"/>
      <c r="N36" s="63">
        <f>SUM(C36:K36,C79:K79)</f>
        <v>4</v>
      </c>
    </row>
    <row r="37" spans="1:14" ht="15.75" thickBot="1" x14ac:dyDescent="0.3">
      <c r="A37" s="50"/>
      <c r="B37" s="51"/>
      <c r="C37" s="59">
        <f>SUM(C33:C36)</f>
        <v>1</v>
      </c>
      <c r="D37" s="59">
        <f t="shared" ref="D37:L37" si="13">SUM(D33:D36)</f>
        <v>2</v>
      </c>
      <c r="E37" s="59">
        <f t="shared" si="13"/>
        <v>7</v>
      </c>
      <c r="F37" s="59">
        <f t="shared" si="13"/>
        <v>4</v>
      </c>
      <c r="G37" s="59">
        <f t="shared" si="13"/>
        <v>4</v>
      </c>
      <c r="H37" s="59">
        <f t="shared" si="13"/>
        <v>3</v>
      </c>
      <c r="I37" s="59">
        <f t="shared" si="13"/>
        <v>3</v>
      </c>
      <c r="J37" s="59">
        <f t="shared" si="13"/>
        <v>1</v>
      </c>
      <c r="K37" s="59">
        <f t="shared" si="13"/>
        <v>0</v>
      </c>
      <c r="L37" s="59">
        <f t="shared" si="13"/>
        <v>25</v>
      </c>
      <c r="M37" s="76"/>
      <c r="N37" s="73">
        <f>SUM(N33:N36)</f>
        <v>27</v>
      </c>
    </row>
    <row r="38" spans="1:14" x14ac:dyDescent="0.25">
      <c r="A38" s="180" t="s">
        <v>62</v>
      </c>
      <c r="B38" s="47" t="s">
        <v>43</v>
      </c>
      <c r="C38" s="48"/>
      <c r="D38" s="49">
        <v>3</v>
      </c>
      <c r="E38" s="49"/>
      <c r="F38" s="49"/>
      <c r="G38" s="49">
        <v>3</v>
      </c>
      <c r="H38" s="49">
        <v>1</v>
      </c>
      <c r="I38" s="49">
        <v>2</v>
      </c>
      <c r="J38" s="49">
        <v>1</v>
      </c>
      <c r="K38" s="108"/>
      <c r="L38" s="126">
        <f>SUM(C38:K38)</f>
        <v>10</v>
      </c>
      <c r="M38" s="182">
        <f>SUM(C38:K39)</f>
        <v>24</v>
      </c>
      <c r="N38" s="63">
        <f>SUM(C38,C38:K38,C80:K80)</f>
        <v>10</v>
      </c>
    </row>
    <row r="39" spans="1:14" ht="15.75" thickBot="1" x14ac:dyDescent="0.3">
      <c r="A39" s="184"/>
      <c r="B39" s="10" t="s">
        <v>44</v>
      </c>
      <c r="C39" s="13"/>
      <c r="D39" s="14">
        <v>2</v>
      </c>
      <c r="E39" s="14">
        <v>3</v>
      </c>
      <c r="F39" s="14">
        <v>3</v>
      </c>
      <c r="G39" s="14">
        <v>2</v>
      </c>
      <c r="H39" s="14">
        <v>1</v>
      </c>
      <c r="I39" s="14"/>
      <c r="J39" s="14">
        <v>2</v>
      </c>
      <c r="K39" s="116">
        <v>1</v>
      </c>
      <c r="L39" s="128">
        <f>SUM(C39:K39)</f>
        <v>14</v>
      </c>
      <c r="M39" s="185"/>
      <c r="N39" s="61">
        <f>SUM(C39,C39:K39,C81:K81)</f>
        <v>14</v>
      </c>
    </row>
    <row r="40" spans="1:14" x14ac:dyDescent="0.25">
      <c r="A40" s="170" t="s">
        <v>63</v>
      </c>
      <c r="B40" s="4" t="s">
        <v>45</v>
      </c>
      <c r="C40" s="11"/>
      <c r="D40" s="5">
        <v>1</v>
      </c>
      <c r="E40" s="5">
        <v>2</v>
      </c>
      <c r="F40" s="5">
        <v>1</v>
      </c>
      <c r="G40" s="5">
        <v>1</v>
      </c>
      <c r="H40" s="5">
        <v>3</v>
      </c>
      <c r="I40" s="5">
        <v>3</v>
      </c>
      <c r="J40" s="5">
        <v>1</v>
      </c>
      <c r="K40" s="117"/>
      <c r="L40" s="128">
        <f t="shared" ref="L40:L41" si="14">SUM(C40:K40)</f>
        <v>12</v>
      </c>
      <c r="M40" s="172">
        <f>SUM(C40:K41)</f>
        <v>25</v>
      </c>
      <c r="N40" s="61">
        <f>SUM(C40:K40,C82:K82)</f>
        <v>14</v>
      </c>
    </row>
    <row r="41" spans="1:14" ht="15.75" thickBot="1" x14ac:dyDescent="0.3">
      <c r="A41" s="171"/>
      <c r="B41" s="6" t="s">
        <v>46</v>
      </c>
      <c r="C41" s="12">
        <v>1</v>
      </c>
      <c r="D41" s="9"/>
      <c r="E41" s="9">
        <v>5</v>
      </c>
      <c r="F41" s="9">
        <v>2</v>
      </c>
      <c r="G41" s="9"/>
      <c r="H41" s="9">
        <v>3</v>
      </c>
      <c r="I41" s="9">
        <v>1</v>
      </c>
      <c r="J41" s="9">
        <v>1</v>
      </c>
      <c r="K41" s="109"/>
      <c r="L41" s="127">
        <f t="shared" si="14"/>
        <v>13</v>
      </c>
      <c r="M41" s="173"/>
      <c r="N41" s="61">
        <f>SUM(C41:K41,C83:K83)</f>
        <v>13</v>
      </c>
    </row>
    <row r="42" spans="1:14" ht="15.75" thickBot="1" x14ac:dyDescent="0.3">
      <c r="A42" s="54"/>
      <c r="B42" s="55"/>
      <c r="C42" s="56">
        <f>SUM(C40:C41)</f>
        <v>1</v>
      </c>
      <c r="D42" s="56">
        <f t="shared" ref="D42:L42" si="15">SUM(D40:D41)</f>
        <v>1</v>
      </c>
      <c r="E42" s="56">
        <f t="shared" si="15"/>
        <v>7</v>
      </c>
      <c r="F42" s="56">
        <f t="shared" si="15"/>
        <v>3</v>
      </c>
      <c r="G42" s="56">
        <f t="shared" si="15"/>
        <v>1</v>
      </c>
      <c r="H42" s="56">
        <f t="shared" si="15"/>
        <v>6</v>
      </c>
      <c r="I42" s="56">
        <f t="shared" si="15"/>
        <v>4</v>
      </c>
      <c r="J42" s="56">
        <f t="shared" si="15"/>
        <v>2</v>
      </c>
      <c r="K42" s="56">
        <f t="shared" si="15"/>
        <v>0</v>
      </c>
      <c r="L42" s="56">
        <f t="shared" si="15"/>
        <v>25</v>
      </c>
      <c r="M42" s="57"/>
      <c r="N42" s="74">
        <f>SUM(N40:N41)</f>
        <v>27</v>
      </c>
    </row>
    <row r="43" spans="1:14" ht="15.75" thickBot="1" x14ac:dyDescent="0.3">
      <c r="A43" s="170" t="s">
        <v>64</v>
      </c>
      <c r="B43" s="4" t="s">
        <v>47</v>
      </c>
      <c r="C43" s="11"/>
      <c r="D43" s="5"/>
      <c r="E43" s="5">
        <v>5</v>
      </c>
      <c r="F43" s="5">
        <v>3</v>
      </c>
      <c r="G43" s="5"/>
      <c r="H43" s="5">
        <v>1</v>
      </c>
      <c r="I43" s="5">
        <v>5</v>
      </c>
      <c r="J43" s="5">
        <v>1</v>
      </c>
      <c r="K43" s="117"/>
      <c r="L43" s="126">
        <f>SUM(C43:K43)</f>
        <v>15</v>
      </c>
      <c r="M43" s="172">
        <f>SUM(C43:K45)</f>
        <v>33</v>
      </c>
      <c r="N43" s="61">
        <f>SUM(C43:K43,C84:K84)</f>
        <v>17</v>
      </c>
    </row>
    <row r="44" spans="1:14" ht="15.75" thickBot="1" x14ac:dyDescent="0.3">
      <c r="A44" s="171"/>
      <c r="B44" s="6" t="s">
        <v>48</v>
      </c>
      <c r="C44" s="12"/>
      <c r="D44" s="9">
        <v>1</v>
      </c>
      <c r="E44" s="9">
        <v>1</v>
      </c>
      <c r="F44" s="9">
        <v>2</v>
      </c>
      <c r="G44" s="9">
        <v>2</v>
      </c>
      <c r="H44" s="9"/>
      <c r="I44" s="9"/>
      <c r="J44" s="9">
        <v>1</v>
      </c>
      <c r="K44" s="109">
        <v>2</v>
      </c>
      <c r="L44" s="126">
        <f t="shared" ref="L44:L45" si="16">SUM(C44:K44)</f>
        <v>9</v>
      </c>
      <c r="M44" s="173"/>
      <c r="N44" s="61">
        <f>SUM(C44,C44:K44,C85:K85)</f>
        <v>10</v>
      </c>
    </row>
    <row r="45" spans="1:14" ht="15.75" thickBot="1" x14ac:dyDescent="0.3">
      <c r="A45" s="171"/>
      <c r="B45" s="6" t="s">
        <v>49</v>
      </c>
      <c r="C45" s="12"/>
      <c r="D45" s="9">
        <v>2</v>
      </c>
      <c r="E45" s="9">
        <v>4</v>
      </c>
      <c r="F45" s="9">
        <v>2</v>
      </c>
      <c r="G45" s="9"/>
      <c r="H45" s="9">
        <v>1</v>
      </c>
      <c r="I45" s="9"/>
      <c r="J45" s="9"/>
      <c r="K45" s="109"/>
      <c r="L45" s="16">
        <f t="shared" si="16"/>
        <v>9</v>
      </c>
      <c r="M45" s="173"/>
      <c r="N45" s="61">
        <f>SUM(C45,C45:K45,C86:K86)</f>
        <v>12</v>
      </c>
    </row>
    <row r="46" spans="1:14" ht="15.75" thickBot="1" x14ac:dyDescent="0.3">
      <c r="A46" s="77"/>
      <c r="B46" s="78"/>
      <c r="C46" s="79">
        <f>SUM(C43:C45)</f>
        <v>0</v>
      </c>
      <c r="D46" s="79">
        <f t="shared" ref="D46:L46" si="17">SUM(D43:D45)</f>
        <v>3</v>
      </c>
      <c r="E46" s="79">
        <f t="shared" si="17"/>
        <v>10</v>
      </c>
      <c r="F46" s="79">
        <f t="shared" si="17"/>
        <v>7</v>
      </c>
      <c r="G46" s="79">
        <f t="shared" si="17"/>
        <v>2</v>
      </c>
      <c r="H46" s="79">
        <f t="shared" si="17"/>
        <v>2</v>
      </c>
      <c r="I46" s="79">
        <f t="shared" si="17"/>
        <v>5</v>
      </c>
      <c r="J46" s="79">
        <f t="shared" si="17"/>
        <v>2</v>
      </c>
      <c r="K46" s="79">
        <f t="shared" si="17"/>
        <v>2</v>
      </c>
      <c r="L46" s="79">
        <f t="shared" si="17"/>
        <v>33</v>
      </c>
      <c r="M46" s="80"/>
      <c r="N46" s="74">
        <f>SUM(N43:N45)</f>
        <v>39</v>
      </c>
    </row>
    <row r="47" spans="1:14" ht="15.75" thickBot="1" x14ac:dyDescent="0.3">
      <c r="A47" s="15" t="s">
        <v>50</v>
      </c>
      <c r="B47" s="16"/>
      <c r="C47" s="17">
        <f>SUM(C46,C3:C5,C7:C15,C17:C23,C25:C26,C28:C31,C33:C36,C38:C39,C40:C41)</f>
        <v>14</v>
      </c>
      <c r="D47" s="17">
        <f t="shared" ref="D47:K47" si="18">SUM(D46,D3:D5,D7:D15,D17:D23,D25:D26,D28:D31,D33:D36,D38:D39,D40:D41)</f>
        <v>33</v>
      </c>
      <c r="E47" s="17">
        <f t="shared" si="18"/>
        <v>48</v>
      </c>
      <c r="F47" s="17">
        <f t="shared" si="18"/>
        <v>47</v>
      </c>
      <c r="G47" s="17">
        <f t="shared" si="18"/>
        <v>36</v>
      </c>
      <c r="H47" s="17">
        <f t="shared" si="18"/>
        <v>37</v>
      </c>
      <c r="I47" s="17">
        <f t="shared" si="18"/>
        <v>38</v>
      </c>
      <c r="J47" s="17">
        <f t="shared" si="18"/>
        <v>18</v>
      </c>
      <c r="K47" s="17">
        <f t="shared" si="18"/>
        <v>7</v>
      </c>
      <c r="L47" s="118">
        <f>SUM(L6,L16,L24,L27,L32,L37,L38:L39,L42,L46)</f>
        <v>278</v>
      </c>
      <c r="M47" s="42">
        <f>SUM(L47,M87)</f>
        <v>296</v>
      </c>
      <c r="N47" s="61">
        <f>SUM(N6,N16,N24,N27,N32,N37,N38,N39,N42,N46)</f>
        <v>296</v>
      </c>
    </row>
    <row r="48" spans="1:14" ht="15.75" thickBot="1" x14ac:dyDescent="0.3">
      <c r="A48" s="131"/>
      <c r="B48" s="132"/>
      <c r="C48" s="133">
        <v>14</v>
      </c>
      <c r="D48" s="133">
        <v>33</v>
      </c>
      <c r="E48" s="133">
        <v>48</v>
      </c>
      <c r="F48" s="133">
        <v>47</v>
      </c>
      <c r="G48" s="133">
        <v>36</v>
      </c>
      <c r="H48" s="133">
        <v>37</v>
      </c>
      <c r="I48" s="133">
        <v>38</v>
      </c>
      <c r="J48" s="133">
        <v>18</v>
      </c>
      <c r="K48" s="133">
        <v>7</v>
      </c>
      <c r="L48" s="83"/>
      <c r="M48" s="134"/>
      <c r="N48" s="135"/>
    </row>
    <row r="49" spans="1:13" x14ac:dyDescent="0.25">
      <c r="A49" s="174" t="s">
        <v>0</v>
      </c>
      <c r="B49" s="176" t="s">
        <v>1</v>
      </c>
      <c r="C49" s="178" t="s">
        <v>2</v>
      </c>
      <c r="D49" s="179"/>
      <c r="E49" s="179"/>
      <c r="F49" s="179"/>
      <c r="G49" s="179"/>
      <c r="H49" s="179"/>
      <c r="I49" s="179"/>
      <c r="J49" s="179"/>
      <c r="K49" s="179"/>
      <c r="L49" s="19"/>
      <c r="M49" s="20"/>
    </row>
    <row r="50" spans="1:13" ht="60.75" thickBot="1" x14ac:dyDescent="0.3">
      <c r="A50" s="175"/>
      <c r="B50" s="177"/>
      <c r="C50" s="21" t="s">
        <v>3</v>
      </c>
      <c r="D50" s="22" t="s">
        <v>4</v>
      </c>
      <c r="E50" s="22" t="s">
        <v>5</v>
      </c>
      <c r="F50" s="22" t="s">
        <v>6</v>
      </c>
      <c r="G50" s="22" t="s">
        <v>7</v>
      </c>
      <c r="H50" s="22" t="s">
        <v>8</v>
      </c>
      <c r="I50" s="22" t="s">
        <v>9</v>
      </c>
      <c r="J50" s="22" t="s">
        <v>10</v>
      </c>
      <c r="K50" s="22" t="s">
        <v>11</v>
      </c>
      <c r="L50" s="129" t="s">
        <v>153</v>
      </c>
      <c r="M50" s="23" t="s">
        <v>12</v>
      </c>
    </row>
    <row r="51" spans="1:13" ht="15.75" thickBot="1" x14ac:dyDescent="0.3">
      <c r="A51" s="162" t="s">
        <v>65</v>
      </c>
      <c r="B51" s="24" t="s">
        <v>13</v>
      </c>
      <c r="C51" s="25"/>
      <c r="D51" s="26"/>
      <c r="E51" s="26"/>
      <c r="F51" s="26">
        <v>1</v>
      </c>
      <c r="G51" s="26"/>
      <c r="H51" s="26"/>
      <c r="I51" s="26"/>
      <c r="J51" s="26"/>
      <c r="K51" s="27"/>
      <c r="L51" s="119">
        <f>SUM(C51:K51)</f>
        <v>1</v>
      </c>
      <c r="M51" s="164">
        <f>SUM(C51:K53)</f>
        <v>4</v>
      </c>
    </row>
    <row r="52" spans="1:13" ht="15.75" thickBot="1" x14ac:dyDescent="0.3">
      <c r="A52" s="166"/>
      <c r="B52" s="28" t="s">
        <v>14</v>
      </c>
      <c r="C52" s="29"/>
      <c r="D52" s="30"/>
      <c r="E52" s="30"/>
      <c r="F52" s="30"/>
      <c r="G52" s="30"/>
      <c r="H52" s="30"/>
      <c r="I52" s="30"/>
      <c r="J52" s="30"/>
      <c r="K52" s="31"/>
      <c r="L52" s="119">
        <f t="shared" ref="L52:L87" si="19">SUM(C52:K52)</f>
        <v>0</v>
      </c>
      <c r="M52" s="167"/>
    </row>
    <row r="53" spans="1:13" ht="15.75" thickBot="1" x14ac:dyDescent="0.3">
      <c r="A53" s="163"/>
      <c r="B53" s="32" t="s">
        <v>15</v>
      </c>
      <c r="C53" s="81"/>
      <c r="D53" s="82"/>
      <c r="E53" s="82"/>
      <c r="F53" s="82">
        <v>2</v>
      </c>
      <c r="G53" s="82">
        <v>1</v>
      </c>
      <c r="H53" s="82"/>
      <c r="I53" s="82"/>
      <c r="J53" s="82"/>
      <c r="K53" s="36"/>
      <c r="L53" s="119">
        <f t="shared" si="19"/>
        <v>3</v>
      </c>
      <c r="M53" s="165"/>
    </row>
    <row r="54" spans="1:13" ht="15.75" thickBot="1" x14ac:dyDescent="0.3">
      <c r="A54" s="162" t="s">
        <v>59</v>
      </c>
      <c r="B54" s="24" t="s">
        <v>16</v>
      </c>
      <c r="C54" s="33"/>
      <c r="D54" s="27"/>
      <c r="E54" s="27"/>
      <c r="F54" s="27"/>
      <c r="G54" s="27"/>
      <c r="H54" s="27"/>
      <c r="I54" s="27"/>
      <c r="J54" s="27"/>
      <c r="K54" s="27"/>
      <c r="L54" s="119">
        <f t="shared" si="19"/>
        <v>0</v>
      </c>
      <c r="M54" s="164">
        <f>SUM(C54:K62)</f>
        <v>0</v>
      </c>
    </row>
    <row r="55" spans="1:13" ht="15.75" thickBot="1" x14ac:dyDescent="0.3">
      <c r="A55" s="166"/>
      <c r="B55" s="28" t="s">
        <v>17</v>
      </c>
      <c r="C55" s="34"/>
      <c r="D55" s="31"/>
      <c r="E55" s="31"/>
      <c r="F55" s="31"/>
      <c r="G55" s="31"/>
      <c r="H55" s="31"/>
      <c r="I55" s="31"/>
      <c r="J55" s="31"/>
      <c r="K55" s="31"/>
      <c r="L55" s="119">
        <f t="shared" si="19"/>
        <v>0</v>
      </c>
      <c r="M55" s="167"/>
    </row>
    <row r="56" spans="1:13" ht="15.75" thickBot="1" x14ac:dyDescent="0.3">
      <c r="A56" s="166"/>
      <c r="B56" s="28" t="s">
        <v>18</v>
      </c>
      <c r="C56" s="34"/>
      <c r="D56" s="31"/>
      <c r="E56" s="31"/>
      <c r="F56" s="31"/>
      <c r="G56" s="31"/>
      <c r="H56" s="31"/>
      <c r="I56" s="31"/>
      <c r="J56" s="31"/>
      <c r="K56" s="31"/>
      <c r="L56" s="119">
        <f t="shared" si="19"/>
        <v>0</v>
      </c>
      <c r="M56" s="167"/>
    </row>
    <row r="57" spans="1:13" ht="15.75" thickBot="1" x14ac:dyDescent="0.3">
      <c r="A57" s="166"/>
      <c r="B57" s="28" t="s">
        <v>19</v>
      </c>
      <c r="C57" s="34"/>
      <c r="D57" s="31"/>
      <c r="E57" s="31"/>
      <c r="F57" s="31"/>
      <c r="G57" s="31"/>
      <c r="H57" s="31"/>
      <c r="I57" s="31"/>
      <c r="J57" s="31"/>
      <c r="K57" s="31"/>
      <c r="L57" s="119">
        <f t="shared" si="19"/>
        <v>0</v>
      </c>
      <c r="M57" s="167"/>
    </row>
    <row r="58" spans="1:13" ht="15.75" thickBot="1" x14ac:dyDescent="0.3">
      <c r="A58" s="166"/>
      <c r="B58" s="28" t="s">
        <v>20</v>
      </c>
      <c r="C58" s="34"/>
      <c r="D58" s="31"/>
      <c r="E58" s="31"/>
      <c r="F58" s="31"/>
      <c r="G58" s="31"/>
      <c r="H58" s="31"/>
      <c r="I58" s="31"/>
      <c r="J58" s="31"/>
      <c r="K58" s="31"/>
      <c r="L58" s="119">
        <f t="shared" si="19"/>
        <v>0</v>
      </c>
      <c r="M58" s="167"/>
    </row>
    <row r="59" spans="1:13" ht="15.75" thickBot="1" x14ac:dyDescent="0.3">
      <c r="A59" s="166"/>
      <c r="B59" s="28" t="s">
        <v>21</v>
      </c>
      <c r="C59" s="34"/>
      <c r="D59" s="31"/>
      <c r="E59" s="31"/>
      <c r="F59" s="31"/>
      <c r="G59" s="31"/>
      <c r="H59" s="31"/>
      <c r="I59" s="31"/>
      <c r="J59" s="31"/>
      <c r="K59" s="31"/>
      <c r="L59" s="119">
        <f t="shared" si="19"/>
        <v>0</v>
      </c>
      <c r="M59" s="167"/>
    </row>
    <row r="60" spans="1:13" ht="15.75" thickBot="1" x14ac:dyDescent="0.3">
      <c r="A60" s="166"/>
      <c r="B60" s="28" t="s">
        <v>22</v>
      </c>
      <c r="C60" s="34"/>
      <c r="D60" s="31"/>
      <c r="E60" s="31"/>
      <c r="F60" s="31"/>
      <c r="G60" s="31"/>
      <c r="H60" s="31"/>
      <c r="I60" s="31"/>
      <c r="J60" s="31"/>
      <c r="K60" s="31"/>
      <c r="L60" s="119">
        <f t="shared" si="19"/>
        <v>0</v>
      </c>
      <c r="M60" s="167"/>
    </row>
    <row r="61" spans="1:13" ht="15.75" thickBot="1" x14ac:dyDescent="0.3">
      <c r="A61" s="166"/>
      <c r="B61" s="28" t="s">
        <v>23</v>
      </c>
      <c r="C61" s="34"/>
      <c r="D61" s="31"/>
      <c r="E61" s="31"/>
      <c r="F61" s="31"/>
      <c r="G61" s="31"/>
      <c r="H61" s="31"/>
      <c r="I61" s="31"/>
      <c r="J61" s="31"/>
      <c r="K61" s="31"/>
      <c r="L61" s="119">
        <f t="shared" si="19"/>
        <v>0</v>
      </c>
      <c r="M61" s="167"/>
    </row>
    <row r="62" spans="1:13" ht="15.75" thickBot="1" x14ac:dyDescent="0.3">
      <c r="A62" s="163"/>
      <c r="B62" s="32" t="s">
        <v>24</v>
      </c>
      <c r="C62" s="35"/>
      <c r="D62" s="36"/>
      <c r="E62" s="36"/>
      <c r="F62" s="36"/>
      <c r="G62" s="36"/>
      <c r="H62" s="36"/>
      <c r="I62" s="36"/>
      <c r="J62" s="36"/>
      <c r="K62" s="36"/>
      <c r="L62" s="119">
        <f t="shared" si="19"/>
        <v>0</v>
      </c>
      <c r="M62" s="165"/>
    </row>
    <row r="63" spans="1:13" ht="15.75" thickBot="1" x14ac:dyDescent="0.3">
      <c r="A63" s="162" t="s">
        <v>60</v>
      </c>
      <c r="B63" s="24" t="s">
        <v>25</v>
      </c>
      <c r="C63" s="25"/>
      <c r="D63" s="26"/>
      <c r="E63" s="26">
        <v>1</v>
      </c>
      <c r="F63" s="26"/>
      <c r="G63" s="26"/>
      <c r="H63" s="26"/>
      <c r="I63" s="26"/>
      <c r="J63" s="26"/>
      <c r="K63" s="26"/>
      <c r="L63" s="119">
        <f t="shared" si="19"/>
        <v>1</v>
      </c>
      <c r="M63" s="164">
        <f>SUM(C63:K69)</f>
        <v>2</v>
      </c>
    </row>
    <row r="64" spans="1:13" ht="15.75" thickBot="1" x14ac:dyDescent="0.3">
      <c r="A64" s="166"/>
      <c r="B64" s="28" t="s">
        <v>26</v>
      </c>
      <c r="C64" s="29"/>
      <c r="D64" s="30"/>
      <c r="E64" s="30"/>
      <c r="F64" s="30"/>
      <c r="G64" s="30"/>
      <c r="H64" s="30"/>
      <c r="I64" s="30"/>
      <c r="J64" s="30"/>
      <c r="K64" s="30"/>
      <c r="L64" s="119">
        <f t="shared" si="19"/>
        <v>0</v>
      </c>
      <c r="M64" s="167"/>
    </row>
    <row r="65" spans="1:13" ht="15.75" thickBot="1" x14ac:dyDescent="0.3">
      <c r="A65" s="166"/>
      <c r="B65" s="28" t="s">
        <v>27</v>
      </c>
      <c r="C65" s="29"/>
      <c r="D65" s="30"/>
      <c r="E65" s="30"/>
      <c r="F65" s="30"/>
      <c r="G65" s="30"/>
      <c r="H65" s="30">
        <v>1</v>
      </c>
      <c r="I65" s="30"/>
      <c r="J65" s="30"/>
      <c r="K65" s="30"/>
      <c r="L65" s="119">
        <f t="shared" si="19"/>
        <v>1</v>
      </c>
      <c r="M65" s="167"/>
    </row>
    <row r="66" spans="1:13" ht="15.75" thickBot="1" x14ac:dyDescent="0.3">
      <c r="A66" s="166"/>
      <c r="B66" s="28" t="s">
        <v>28</v>
      </c>
      <c r="C66" s="29"/>
      <c r="D66" s="30"/>
      <c r="E66" s="30"/>
      <c r="F66" s="30"/>
      <c r="G66" s="30"/>
      <c r="H66" s="30"/>
      <c r="I66" s="30"/>
      <c r="J66" s="30"/>
      <c r="K66" s="30"/>
      <c r="L66" s="119">
        <f t="shared" si="19"/>
        <v>0</v>
      </c>
      <c r="M66" s="167"/>
    </row>
    <row r="67" spans="1:13" ht="15.75" thickBot="1" x14ac:dyDescent="0.3">
      <c r="A67" s="166"/>
      <c r="B67" s="28" t="s">
        <v>29</v>
      </c>
      <c r="C67" s="29"/>
      <c r="D67" s="30"/>
      <c r="E67" s="30"/>
      <c r="F67" s="30"/>
      <c r="G67" s="30"/>
      <c r="H67" s="30"/>
      <c r="I67" s="30"/>
      <c r="J67" s="30"/>
      <c r="K67" s="30"/>
      <c r="L67" s="119">
        <f t="shared" si="19"/>
        <v>0</v>
      </c>
      <c r="M67" s="167"/>
    </row>
    <row r="68" spans="1:13" ht="15.75" thickBot="1" x14ac:dyDescent="0.3">
      <c r="A68" s="166"/>
      <c r="B68" s="28" t="s">
        <v>30</v>
      </c>
      <c r="C68" s="29"/>
      <c r="D68" s="30"/>
      <c r="E68" s="30"/>
      <c r="F68" s="30"/>
      <c r="G68" s="30"/>
      <c r="H68" s="30"/>
      <c r="I68" s="30"/>
      <c r="J68" s="30"/>
      <c r="K68" s="30"/>
      <c r="L68" s="119">
        <f t="shared" si="19"/>
        <v>0</v>
      </c>
      <c r="M68" s="167"/>
    </row>
    <row r="69" spans="1:13" ht="15.75" thickBot="1" x14ac:dyDescent="0.3">
      <c r="A69" s="163"/>
      <c r="B69" s="32" t="s">
        <v>31</v>
      </c>
      <c r="C69" s="81"/>
      <c r="D69" s="82"/>
      <c r="E69" s="82"/>
      <c r="F69" s="82"/>
      <c r="G69" s="82"/>
      <c r="H69" s="82"/>
      <c r="I69" s="82"/>
      <c r="J69" s="82"/>
      <c r="K69" s="82"/>
      <c r="L69" s="119">
        <f t="shared" si="19"/>
        <v>0</v>
      </c>
      <c r="M69" s="165"/>
    </row>
    <row r="70" spans="1:13" ht="15.75" thickBot="1" x14ac:dyDescent="0.3">
      <c r="A70" s="162" t="s">
        <v>61</v>
      </c>
      <c r="B70" s="24" t="s">
        <v>32</v>
      </c>
      <c r="C70" s="33"/>
      <c r="D70" s="27"/>
      <c r="E70" s="27"/>
      <c r="F70" s="27"/>
      <c r="G70" s="27"/>
      <c r="H70" s="27"/>
      <c r="I70" s="27"/>
      <c r="J70" s="27"/>
      <c r="K70" s="27"/>
      <c r="L70" s="119">
        <f t="shared" si="19"/>
        <v>0</v>
      </c>
      <c r="M70" s="164">
        <f>SUM(C70:K71)</f>
        <v>0</v>
      </c>
    </row>
    <row r="71" spans="1:13" ht="15.75" thickBot="1" x14ac:dyDescent="0.3">
      <c r="A71" s="163"/>
      <c r="B71" s="32" t="s">
        <v>33</v>
      </c>
      <c r="C71" s="35"/>
      <c r="D71" s="36"/>
      <c r="E71" s="36"/>
      <c r="F71" s="36"/>
      <c r="G71" s="36"/>
      <c r="H71" s="36"/>
      <c r="I71" s="36"/>
      <c r="J71" s="36"/>
      <c r="K71" s="36"/>
      <c r="L71" s="119">
        <f t="shared" si="19"/>
        <v>0</v>
      </c>
      <c r="M71" s="165"/>
    </row>
    <row r="72" spans="1:13" ht="15.75" thickBot="1" x14ac:dyDescent="0.3">
      <c r="A72" s="162" t="s">
        <v>62</v>
      </c>
      <c r="B72" s="24" t="s">
        <v>34</v>
      </c>
      <c r="C72" s="25"/>
      <c r="D72" s="26"/>
      <c r="E72" s="26"/>
      <c r="F72" s="26"/>
      <c r="G72" s="26"/>
      <c r="H72" s="26"/>
      <c r="I72" s="26"/>
      <c r="J72" s="26"/>
      <c r="K72" s="26"/>
      <c r="L72" s="119">
        <f t="shared" si="19"/>
        <v>0</v>
      </c>
      <c r="M72" s="164">
        <f>SUM(C72:K75)</f>
        <v>2</v>
      </c>
    </row>
    <row r="73" spans="1:13" ht="15.75" thickBot="1" x14ac:dyDescent="0.3">
      <c r="A73" s="166"/>
      <c r="B73" s="28" t="s">
        <v>35</v>
      </c>
      <c r="C73" s="29"/>
      <c r="D73" s="30"/>
      <c r="E73" s="30"/>
      <c r="F73" s="30"/>
      <c r="G73" s="30"/>
      <c r="H73" s="30"/>
      <c r="I73" s="30">
        <v>1</v>
      </c>
      <c r="J73" s="30"/>
      <c r="K73" s="30"/>
      <c r="L73" s="119">
        <f t="shared" si="19"/>
        <v>1</v>
      </c>
      <c r="M73" s="167"/>
    </row>
    <row r="74" spans="1:13" ht="15.75" thickBot="1" x14ac:dyDescent="0.3">
      <c r="A74" s="166"/>
      <c r="B74" s="28" t="s">
        <v>36</v>
      </c>
      <c r="C74" s="29"/>
      <c r="D74" s="30"/>
      <c r="E74" s="30"/>
      <c r="F74" s="30"/>
      <c r="G74" s="30"/>
      <c r="H74" s="30"/>
      <c r="I74" s="30"/>
      <c r="J74" s="30">
        <v>1</v>
      </c>
      <c r="K74" s="30"/>
      <c r="L74" s="119">
        <f t="shared" si="19"/>
        <v>1</v>
      </c>
      <c r="M74" s="167"/>
    </row>
    <row r="75" spans="1:13" ht="15.75" thickBot="1" x14ac:dyDescent="0.3">
      <c r="A75" s="163"/>
      <c r="B75" s="32" t="s">
        <v>37</v>
      </c>
      <c r="C75" s="81"/>
      <c r="D75" s="82"/>
      <c r="E75" s="82"/>
      <c r="F75" s="82"/>
      <c r="G75" s="82"/>
      <c r="H75" s="82"/>
      <c r="I75" s="82"/>
      <c r="J75" s="82"/>
      <c r="K75" s="82"/>
      <c r="L75" s="119">
        <f t="shared" si="19"/>
        <v>0</v>
      </c>
      <c r="M75" s="165"/>
    </row>
    <row r="76" spans="1:13" ht="15.75" thickBot="1" x14ac:dyDescent="0.3">
      <c r="A76" s="162" t="s">
        <v>38</v>
      </c>
      <c r="B76" s="24" t="s">
        <v>39</v>
      </c>
      <c r="C76" s="25"/>
      <c r="D76" s="26"/>
      <c r="E76" s="26"/>
      <c r="F76" s="26"/>
      <c r="G76" s="26"/>
      <c r="H76" s="26"/>
      <c r="I76" s="26">
        <v>1</v>
      </c>
      <c r="J76" s="26"/>
      <c r="K76" s="26"/>
      <c r="L76" s="119">
        <f t="shared" si="19"/>
        <v>1</v>
      </c>
      <c r="M76" s="164">
        <f>SUM(C76:K79)</f>
        <v>2</v>
      </c>
    </row>
    <row r="77" spans="1:13" ht="15.75" thickBot="1" x14ac:dyDescent="0.3">
      <c r="A77" s="166"/>
      <c r="B77" s="28" t="s">
        <v>40</v>
      </c>
      <c r="C77" s="29"/>
      <c r="D77" s="30"/>
      <c r="E77" s="30"/>
      <c r="F77" s="30"/>
      <c r="G77" s="30"/>
      <c r="H77" s="30">
        <v>1</v>
      </c>
      <c r="I77" s="30"/>
      <c r="J77" s="30"/>
      <c r="K77" s="30"/>
      <c r="L77" s="119">
        <f t="shared" si="19"/>
        <v>1</v>
      </c>
      <c r="M77" s="167"/>
    </row>
    <row r="78" spans="1:13" ht="15.75" thickBot="1" x14ac:dyDescent="0.3">
      <c r="A78" s="166"/>
      <c r="B78" s="28" t="s">
        <v>41</v>
      </c>
      <c r="C78" s="34"/>
      <c r="D78" s="31"/>
      <c r="E78" s="31"/>
      <c r="F78" s="31"/>
      <c r="G78" s="31"/>
      <c r="H78" s="31"/>
      <c r="I78" s="31"/>
      <c r="J78" s="31"/>
      <c r="K78" s="31"/>
      <c r="L78" s="119">
        <f t="shared" si="19"/>
        <v>0</v>
      </c>
      <c r="M78" s="167"/>
    </row>
    <row r="79" spans="1:13" ht="15.75" thickBot="1" x14ac:dyDescent="0.3">
      <c r="A79" s="163"/>
      <c r="B79" s="32" t="s">
        <v>42</v>
      </c>
      <c r="C79" s="35"/>
      <c r="D79" s="36"/>
      <c r="E79" s="36"/>
      <c r="F79" s="36"/>
      <c r="G79" s="36"/>
      <c r="H79" s="36"/>
      <c r="I79" s="36"/>
      <c r="J79" s="36"/>
      <c r="K79" s="36"/>
      <c r="L79" s="119">
        <f t="shared" si="19"/>
        <v>0</v>
      </c>
      <c r="M79" s="165"/>
    </row>
    <row r="80" spans="1:13" ht="15.75" thickBot="1" x14ac:dyDescent="0.3">
      <c r="A80" s="162" t="s">
        <v>62</v>
      </c>
      <c r="B80" s="24" t="s">
        <v>43</v>
      </c>
      <c r="C80" s="33"/>
      <c r="D80" s="27"/>
      <c r="E80" s="27"/>
      <c r="F80" s="27"/>
      <c r="G80" s="27"/>
      <c r="H80" s="27"/>
      <c r="I80" s="27"/>
      <c r="J80" s="27"/>
      <c r="K80" s="27"/>
      <c r="L80" s="119">
        <f t="shared" si="19"/>
        <v>0</v>
      </c>
      <c r="M80" s="164">
        <f>SUM(C80:K81)</f>
        <v>0</v>
      </c>
    </row>
    <row r="81" spans="1:13" ht="15.75" thickBot="1" x14ac:dyDescent="0.3">
      <c r="A81" s="163"/>
      <c r="B81" s="32" t="s">
        <v>44</v>
      </c>
      <c r="C81" s="35"/>
      <c r="D81" s="36"/>
      <c r="E81" s="36"/>
      <c r="F81" s="36"/>
      <c r="G81" s="36"/>
      <c r="H81" s="36"/>
      <c r="I81" s="36"/>
      <c r="J81" s="36"/>
      <c r="K81" s="36"/>
      <c r="L81" s="119">
        <f t="shared" si="19"/>
        <v>0</v>
      </c>
      <c r="M81" s="165"/>
    </row>
    <row r="82" spans="1:13" ht="15.75" thickBot="1" x14ac:dyDescent="0.3">
      <c r="A82" s="162" t="s">
        <v>63</v>
      </c>
      <c r="B82" s="24" t="s">
        <v>45</v>
      </c>
      <c r="C82" s="33"/>
      <c r="D82" s="27"/>
      <c r="E82" s="27"/>
      <c r="F82" s="27">
        <v>1</v>
      </c>
      <c r="G82" s="27"/>
      <c r="H82" s="27"/>
      <c r="I82" s="27"/>
      <c r="J82" s="27">
        <v>1</v>
      </c>
      <c r="K82" s="27"/>
      <c r="L82" s="119">
        <f t="shared" si="19"/>
        <v>2</v>
      </c>
      <c r="M82" s="164">
        <f>SUM(C82:K83)</f>
        <v>2</v>
      </c>
    </row>
    <row r="83" spans="1:13" ht="15.75" thickBot="1" x14ac:dyDescent="0.3">
      <c r="A83" s="163"/>
      <c r="B83" s="32" t="s">
        <v>46</v>
      </c>
      <c r="C83" s="35"/>
      <c r="D83" s="36"/>
      <c r="E83" s="36"/>
      <c r="F83" s="36"/>
      <c r="G83" s="36"/>
      <c r="H83" s="36"/>
      <c r="I83" s="36"/>
      <c r="J83" s="36"/>
      <c r="K83" s="36"/>
      <c r="L83" s="119">
        <f t="shared" si="19"/>
        <v>0</v>
      </c>
      <c r="M83" s="165"/>
    </row>
    <row r="84" spans="1:13" ht="15.75" thickBot="1" x14ac:dyDescent="0.3">
      <c r="A84" s="162" t="s">
        <v>64</v>
      </c>
      <c r="B84" s="24" t="s">
        <v>47</v>
      </c>
      <c r="C84" s="33"/>
      <c r="D84" s="27"/>
      <c r="E84" s="27">
        <v>1</v>
      </c>
      <c r="F84" s="27"/>
      <c r="G84" s="27"/>
      <c r="H84" s="27">
        <v>1</v>
      </c>
      <c r="I84" s="27"/>
      <c r="J84" s="27"/>
      <c r="K84" s="27"/>
      <c r="L84" s="119">
        <f t="shared" si="19"/>
        <v>2</v>
      </c>
      <c r="M84" s="164">
        <f>SUM(C84:K86)</f>
        <v>6</v>
      </c>
    </row>
    <row r="85" spans="1:13" ht="15.75" thickBot="1" x14ac:dyDescent="0.3">
      <c r="A85" s="166"/>
      <c r="B85" s="28" t="s">
        <v>48</v>
      </c>
      <c r="C85" s="34"/>
      <c r="D85" s="31"/>
      <c r="E85" s="31">
        <v>1</v>
      </c>
      <c r="F85" s="31"/>
      <c r="G85" s="31"/>
      <c r="H85" s="31"/>
      <c r="I85" s="31"/>
      <c r="J85" s="31"/>
      <c r="K85" s="31"/>
      <c r="L85" s="119">
        <f t="shared" si="19"/>
        <v>1</v>
      </c>
      <c r="M85" s="167"/>
    </row>
    <row r="86" spans="1:13" ht="15.75" thickBot="1" x14ac:dyDescent="0.3">
      <c r="A86" s="163"/>
      <c r="B86" s="32" t="s">
        <v>49</v>
      </c>
      <c r="C86" s="35"/>
      <c r="D86" s="36"/>
      <c r="E86" s="36">
        <v>2</v>
      </c>
      <c r="F86" s="36"/>
      <c r="G86" s="36"/>
      <c r="H86" s="36"/>
      <c r="I86" s="36">
        <v>1</v>
      </c>
      <c r="J86" s="36"/>
      <c r="K86" s="36"/>
      <c r="L86" s="119">
        <f t="shared" si="19"/>
        <v>3</v>
      </c>
      <c r="M86" s="165"/>
    </row>
    <row r="87" spans="1:13" ht="15.75" thickBot="1" x14ac:dyDescent="0.3">
      <c r="A87" s="37" t="s">
        <v>50</v>
      </c>
      <c r="B87" s="38"/>
      <c r="C87" s="39">
        <f>SUM(C51:C86)</f>
        <v>0</v>
      </c>
      <c r="D87" s="39">
        <f t="shared" ref="D87:K87" si="20">SUM(D51:D86)</f>
        <v>0</v>
      </c>
      <c r="E87" s="39">
        <f t="shared" si="20"/>
        <v>5</v>
      </c>
      <c r="F87" s="39">
        <f t="shared" si="20"/>
        <v>4</v>
      </c>
      <c r="G87" s="39">
        <f t="shared" si="20"/>
        <v>1</v>
      </c>
      <c r="H87" s="39">
        <f t="shared" si="20"/>
        <v>3</v>
      </c>
      <c r="I87" s="39">
        <f t="shared" si="20"/>
        <v>3</v>
      </c>
      <c r="J87" s="39">
        <f t="shared" si="20"/>
        <v>2</v>
      </c>
      <c r="K87" s="39">
        <f t="shared" si="20"/>
        <v>0</v>
      </c>
      <c r="L87" s="130">
        <f t="shared" si="19"/>
        <v>18</v>
      </c>
      <c r="M87" s="40">
        <f>SUM(M51:M86)</f>
        <v>18</v>
      </c>
    </row>
    <row r="88" spans="1:13" x14ac:dyDescent="0.25">
      <c r="C88">
        <v>0</v>
      </c>
      <c r="D88">
        <v>0</v>
      </c>
      <c r="E88">
        <v>5</v>
      </c>
      <c r="F88">
        <v>4</v>
      </c>
      <c r="G88">
        <v>1</v>
      </c>
      <c r="H88">
        <v>3</v>
      </c>
      <c r="I88">
        <v>3</v>
      </c>
      <c r="J88">
        <v>2</v>
      </c>
      <c r="K88">
        <v>0</v>
      </c>
    </row>
  </sheetData>
  <mergeCells count="42">
    <mergeCell ref="A7:A15"/>
    <mergeCell ref="M7:M15"/>
    <mergeCell ref="A1:A2"/>
    <mergeCell ref="B1:B2"/>
    <mergeCell ref="C1:K1"/>
    <mergeCell ref="A3:A5"/>
    <mergeCell ref="M3:M5"/>
    <mergeCell ref="A17:A23"/>
    <mergeCell ref="M17:M23"/>
    <mergeCell ref="A25:A26"/>
    <mergeCell ref="M25:M26"/>
    <mergeCell ref="A28:A31"/>
    <mergeCell ref="A33:A36"/>
    <mergeCell ref="M33:M36"/>
    <mergeCell ref="A38:A39"/>
    <mergeCell ref="M38:M39"/>
    <mergeCell ref="A40:A41"/>
    <mergeCell ref="M40:M41"/>
    <mergeCell ref="M70:M71"/>
    <mergeCell ref="A43:A45"/>
    <mergeCell ref="M43:M45"/>
    <mergeCell ref="A49:A50"/>
    <mergeCell ref="B49:B50"/>
    <mergeCell ref="C49:K49"/>
    <mergeCell ref="A51:A53"/>
    <mergeCell ref="M51:M53"/>
    <mergeCell ref="A82:A83"/>
    <mergeCell ref="M82:M83"/>
    <mergeCell ref="A84:A86"/>
    <mergeCell ref="M84:M86"/>
    <mergeCell ref="M28:M31"/>
    <mergeCell ref="A72:A75"/>
    <mergeCell ref="M72:M75"/>
    <mergeCell ref="A76:A79"/>
    <mergeCell ref="M76:M79"/>
    <mergeCell ref="A80:A81"/>
    <mergeCell ref="M80:M81"/>
    <mergeCell ref="A54:A62"/>
    <mergeCell ref="M54:M62"/>
    <mergeCell ref="A63:A69"/>
    <mergeCell ref="M63:M69"/>
    <mergeCell ref="A70:A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91CE-6E09-4C4C-88B6-A36A35EACC17}">
  <dimension ref="A1:M46"/>
  <sheetViews>
    <sheetView zoomScale="85" zoomScaleNormal="85" workbookViewId="0">
      <selection activeCell="DX133" sqref="DX133"/>
    </sheetView>
  </sheetViews>
  <sheetFormatPr defaultRowHeight="15" x14ac:dyDescent="0.25"/>
  <cols>
    <col min="1" max="1" width="32.140625" customWidth="1"/>
    <col min="11" max="11" width="10.140625" style="64" customWidth="1"/>
  </cols>
  <sheetData>
    <row r="1" spans="1:11" ht="30.75" customHeight="1" thickBot="1" x14ac:dyDescent="0.3">
      <c r="A1" s="200" t="s">
        <v>68</v>
      </c>
      <c r="B1" s="198" t="s">
        <v>67</v>
      </c>
      <c r="C1" s="199"/>
      <c r="D1" s="199"/>
      <c r="E1" s="199"/>
      <c r="F1" s="199"/>
      <c r="G1" s="199"/>
      <c r="H1" s="199"/>
      <c r="I1" s="199"/>
      <c r="J1" s="199"/>
      <c r="K1" s="206" t="s">
        <v>57</v>
      </c>
    </row>
    <row r="2" spans="1:11" ht="38.25" customHeight="1" thickBot="1" x14ac:dyDescent="0.3">
      <c r="A2" s="201"/>
      <c r="B2" s="97" t="s">
        <v>3</v>
      </c>
      <c r="C2" s="98" t="s">
        <v>4</v>
      </c>
      <c r="D2" s="98" t="s">
        <v>5</v>
      </c>
      <c r="E2" s="98" t="s">
        <v>6</v>
      </c>
      <c r="F2" s="98" t="s">
        <v>7</v>
      </c>
      <c r="G2" s="98" t="s">
        <v>8</v>
      </c>
      <c r="H2" s="98" t="s">
        <v>9</v>
      </c>
      <c r="I2" s="98" t="s">
        <v>10</v>
      </c>
      <c r="J2" s="98" t="s">
        <v>11</v>
      </c>
      <c r="K2" s="207"/>
    </row>
    <row r="3" spans="1:11" s="141" customFormat="1" ht="15.75" thickBot="1" x14ac:dyDescent="0.3">
      <c r="A3" s="208" t="s">
        <v>56</v>
      </c>
      <c r="B3" s="201"/>
      <c r="C3" s="201"/>
      <c r="D3" s="201"/>
      <c r="E3" s="201"/>
      <c r="F3" s="201"/>
      <c r="G3" s="201"/>
      <c r="H3" s="201"/>
      <c r="I3" s="201"/>
      <c r="J3" s="201"/>
      <c r="K3" s="209"/>
    </row>
    <row r="4" spans="1:11" x14ac:dyDescent="0.25">
      <c r="A4" s="94" t="s">
        <v>54</v>
      </c>
      <c r="B4" s="95">
        <v>6</v>
      </c>
      <c r="C4" s="95">
        <v>1</v>
      </c>
      <c r="D4" s="95">
        <v>3</v>
      </c>
      <c r="E4" s="95">
        <v>5</v>
      </c>
      <c r="F4" s="95">
        <v>6</v>
      </c>
      <c r="G4" s="95">
        <v>3</v>
      </c>
      <c r="H4" s="95">
        <v>7</v>
      </c>
      <c r="I4" s="95">
        <v>2</v>
      </c>
      <c r="J4" s="96">
        <v>0</v>
      </c>
      <c r="K4" s="99">
        <f>SUM(B4:J4)</f>
        <v>33</v>
      </c>
    </row>
    <row r="5" spans="1:11" ht="15.75" thickBot="1" x14ac:dyDescent="0.3">
      <c r="A5" s="89" t="s">
        <v>55</v>
      </c>
      <c r="B5" s="84"/>
      <c r="C5" s="84"/>
      <c r="D5" s="84"/>
      <c r="E5" s="84">
        <v>3</v>
      </c>
      <c r="F5" s="84">
        <v>1</v>
      </c>
      <c r="G5" s="84"/>
      <c r="H5" s="84"/>
      <c r="I5" s="84"/>
      <c r="J5" s="90"/>
      <c r="K5" s="100">
        <f t="shared" ref="K5:K34" si="0">SUM(B5:J5)</f>
        <v>4</v>
      </c>
    </row>
    <row r="6" spans="1:11" ht="15.75" thickBot="1" x14ac:dyDescent="0.3">
      <c r="A6" s="91" t="s">
        <v>155</v>
      </c>
      <c r="B6" s="92">
        <f>SUM(B4:B5)</f>
        <v>6</v>
      </c>
      <c r="C6" s="92">
        <f t="shared" ref="C6:J6" si="1">SUM(C4:C5)</f>
        <v>1</v>
      </c>
      <c r="D6" s="92">
        <f t="shared" si="1"/>
        <v>3</v>
      </c>
      <c r="E6" s="92">
        <f t="shared" si="1"/>
        <v>8</v>
      </c>
      <c r="F6" s="92">
        <f t="shared" si="1"/>
        <v>7</v>
      </c>
      <c r="G6" s="92">
        <f t="shared" si="1"/>
        <v>3</v>
      </c>
      <c r="H6" s="92">
        <f t="shared" si="1"/>
        <v>7</v>
      </c>
      <c r="I6" s="92">
        <f t="shared" si="1"/>
        <v>2</v>
      </c>
      <c r="J6" s="93">
        <f t="shared" si="1"/>
        <v>0</v>
      </c>
      <c r="K6" s="145">
        <f t="shared" si="0"/>
        <v>37</v>
      </c>
    </row>
    <row r="7" spans="1:11" x14ac:dyDescent="0.25">
      <c r="A7" s="195" t="s">
        <v>69</v>
      </c>
      <c r="B7" s="196"/>
      <c r="C7" s="196"/>
      <c r="D7" s="196"/>
      <c r="E7" s="196"/>
      <c r="F7" s="196"/>
      <c r="G7" s="196"/>
      <c r="H7" s="196"/>
      <c r="I7" s="196"/>
      <c r="J7" s="196"/>
      <c r="K7" s="197"/>
    </row>
    <row r="8" spans="1:11" x14ac:dyDescent="0.25">
      <c r="A8" s="86" t="s">
        <v>54</v>
      </c>
      <c r="B8" s="85">
        <v>2</v>
      </c>
      <c r="C8" s="85">
        <v>9</v>
      </c>
      <c r="D8" s="85">
        <v>5</v>
      </c>
      <c r="E8" s="85">
        <v>9</v>
      </c>
      <c r="F8" s="85">
        <v>8</v>
      </c>
      <c r="G8" s="85">
        <v>8</v>
      </c>
      <c r="H8" s="85">
        <v>5</v>
      </c>
      <c r="I8" s="85">
        <v>1</v>
      </c>
      <c r="J8" s="88">
        <v>1</v>
      </c>
      <c r="K8" s="101">
        <f t="shared" si="0"/>
        <v>48</v>
      </c>
    </row>
    <row r="9" spans="1:11" ht="15.75" thickBot="1" x14ac:dyDescent="0.3">
      <c r="A9" s="89" t="s">
        <v>55</v>
      </c>
      <c r="B9" s="84"/>
      <c r="C9" s="84"/>
      <c r="D9" s="84"/>
      <c r="E9" s="84"/>
      <c r="F9" s="84"/>
      <c r="G9" s="84"/>
      <c r="H9" s="84"/>
      <c r="I9" s="84"/>
      <c r="J9" s="90"/>
      <c r="K9" s="100">
        <f t="shared" si="0"/>
        <v>0</v>
      </c>
    </row>
    <row r="10" spans="1:11" ht="15.75" thickBot="1" x14ac:dyDescent="0.3">
      <c r="A10" s="91" t="s">
        <v>156</v>
      </c>
      <c r="B10" s="92">
        <f>SUM(B8:B9)</f>
        <v>2</v>
      </c>
      <c r="C10" s="92">
        <f t="shared" ref="C10:J10" si="2">SUM(C8:C9)</f>
        <v>9</v>
      </c>
      <c r="D10" s="92">
        <f t="shared" si="2"/>
        <v>5</v>
      </c>
      <c r="E10" s="92">
        <f t="shared" si="2"/>
        <v>9</v>
      </c>
      <c r="F10" s="92">
        <f t="shared" si="2"/>
        <v>8</v>
      </c>
      <c r="G10" s="92">
        <f t="shared" si="2"/>
        <v>8</v>
      </c>
      <c r="H10" s="92">
        <f t="shared" si="2"/>
        <v>5</v>
      </c>
      <c r="I10" s="92">
        <f t="shared" si="2"/>
        <v>1</v>
      </c>
      <c r="J10" s="93">
        <f t="shared" si="2"/>
        <v>1</v>
      </c>
      <c r="K10" s="145">
        <f t="shared" si="0"/>
        <v>48</v>
      </c>
    </row>
    <row r="11" spans="1:11" x14ac:dyDescent="0.25">
      <c r="A11" s="195" t="s">
        <v>70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spans="1:11" x14ac:dyDescent="0.25">
      <c r="A12" s="86" t="s">
        <v>54</v>
      </c>
      <c r="B12" s="1">
        <v>3</v>
      </c>
      <c r="C12" s="1">
        <v>5</v>
      </c>
      <c r="D12" s="1">
        <v>5</v>
      </c>
      <c r="E12" s="1">
        <v>9</v>
      </c>
      <c r="F12" s="1">
        <v>5</v>
      </c>
      <c r="G12" s="1">
        <v>5</v>
      </c>
      <c r="H12" s="1">
        <v>6</v>
      </c>
      <c r="I12" s="1">
        <v>4</v>
      </c>
      <c r="J12" s="87">
        <v>2</v>
      </c>
      <c r="K12" s="101">
        <f t="shared" si="0"/>
        <v>44</v>
      </c>
    </row>
    <row r="13" spans="1:11" ht="15.75" thickBot="1" x14ac:dyDescent="0.3">
      <c r="A13" s="89" t="s">
        <v>55</v>
      </c>
      <c r="B13" s="84"/>
      <c r="C13" s="84"/>
      <c r="D13" s="84">
        <v>1</v>
      </c>
      <c r="E13" s="84"/>
      <c r="F13" s="84"/>
      <c r="G13" s="84">
        <v>1</v>
      </c>
      <c r="H13" s="84"/>
      <c r="I13" s="84"/>
      <c r="J13" s="90"/>
      <c r="K13" s="100">
        <f t="shared" si="0"/>
        <v>2</v>
      </c>
    </row>
    <row r="14" spans="1:11" ht="15.75" thickBot="1" x14ac:dyDescent="0.3">
      <c r="A14" s="91" t="s">
        <v>157</v>
      </c>
      <c r="B14" s="92">
        <f>SUM(B12:B13)</f>
        <v>3</v>
      </c>
      <c r="C14" s="92">
        <f t="shared" ref="C14:J14" si="3">SUM(C12:C13)</f>
        <v>5</v>
      </c>
      <c r="D14" s="92">
        <f t="shared" si="3"/>
        <v>6</v>
      </c>
      <c r="E14" s="92">
        <f t="shared" si="3"/>
        <v>9</v>
      </c>
      <c r="F14" s="92">
        <f t="shared" si="3"/>
        <v>5</v>
      </c>
      <c r="G14" s="92">
        <f t="shared" si="3"/>
        <v>6</v>
      </c>
      <c r="H14" s="92">
        <f t="shared" si="3"/>
        <v>6</v>
      </c>
      <c r="I14" s="92">
        <f t="shared" si="3"/>
        <v>4</v>
      </c>
      <c r="J14" s="93">
        <f t="shared" si="3"/>
        <v>2</v>
      </c>
      <c r="K14" s="145">
        <f t="shared" si="0"/>
        <v>46</v>
      </c>
    </row>
    <row r="15" spans="1:11" x14ac:dyDescent="0.25">
      <c r="A15" s="195" t="s">
        <v>53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x14ac:dyDescent="0.25">
      <c r="A16" s="86" t="s">
        <v>54</v>
      </c>
      <c r="B16" s="1">
        <v>0</v>
      </c>
      <c r="C16" s="1">
        <v>1</v>
      </c>
      <c r="D16" s="1">
        <v>2</v>
      </c>
      <c r="E16" s="1">
        <v>4</v>
      </c>
      <c r="F16" s="1">
        <v>2</v>
      </c>
      <c r="G16" s="1">
        <v>1</v>
      </c>
      <c r="H16" s="1">
        <v>1</v>
      </c>
      <c r="I16" s="1">
        <v>2</v>
      </c>
      <c r="J16" s="87">
        <v>0</v>
      </c>
      <c r="K16" s="101">
        <f t="shared" si="0"/>
        <v>13</v>
      </c>
    </row>
    <row r="17" spans="1:11" ht="15.75" thickBot="1" x14ac:dyDescent="0.3">
      <c r="A17" s="89" t="s">
        <v>55</v>
      </c>
      <c r="B17" s="84"/>
      <c r="C17" s="84"/>
      <c r="D17" s="84"/>
      <c r="E17" s="84"/>
      <c r="F17" s="84"/>
      <c r="G17" s="84"/>
      <c r="H17" s="84"/>
      <c r="I17" s="84"/>
      <c r="J17" s="90"/>
      <c r="K17" s="100">
        <f t="shared" si="0"/>
        <v>0</v>
      </c>
    </row>
    <row r="18" spans="1:11" ht="15.75" thickBot="1" x14ac:dyDescent="0.3">
      <c r="A18" s="91" t="s">
        <v>158</v>
      </c>
      <c r="B18" s="92">
        <f>SUM(B16:B17)</f>
        <v>0</v>
      </c>
      <c r="C18" s="92">
        <f t="shared" ref="C18:J18" si="4">SUM(C16:C17)</f>
        <v>1</v>
      </c>
      <c r="D18" s="92">
        <f t="shared" si="4"/>
        <v>2</v>
      </c>
      <c r="E18" s="92">
        <f t="shared" si="4"/>
        <v>4</v>
      </c>
      <c r="F18" s="92">
        <f t="shared" si="4"/>
        <v>2</v>
      </c>
      <c r="G18" s="92">
        <f t="shared" si="4"/>
        <v>1</v>
      </c>
      <c r="H18" s="92">
        <f t="shared" si="4"/>
        <v>1</v>
      </c>
      <c r="I18" s="92">
        <f t="shared" si="4"/>
        <v>2</v>
      </c>
      <c r="J18" s="93">
        <f t="shared" si="4"/>
        <v>0</v>
      </c>
      <c r="K18" s="145">
        <f t="shared" si="0"/>
        <v>13</v>
      </c>
    </row>
    <row r="19" spans="1:11" x14ac:dyDescent="0.25">
      <c r="A19" s="210" t="s">
        <v>71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11" x14ac:dyDescent="0.25">
      <c r="A20" s="1" t="s">
        <v>54</v>
      </c>
      <c r="B20" s="1">
        <v>1</v>
      </c>
      <c r="C20" s="1">
        <v>11</v>
      </c>
      <c r="D20" s="1">
        <v>9</v>
      </c>
      <c r="E20" s="1">
        <v>6</v>
      </c>
      <c r="F20" s="1">
        <v>8</v>
      </c>
      <c r="G20" s="1">
        <v>9</v>
      </c>
      <c r="H20" s="1">
        <v>7</v>
      </c>
      <c r="I20" s="1">
        <v>4</v>
      </c>
      <c r="J20" s="87">
        <v>2</v>
      </c>
      <c r="K20" s="101">
        <f t="shared" si="0"/>
        <v>57</v>
      </c>
    </row>
    <row r="21" spans="1:11" ht="15.75" thickBot="1" x14ac:dyDescent="0.3">
      <c r="A21" s="84" t="s">
        <v>55</v>
      </c>
      <c r="B21" s="84"/>
      <c r="C21" s="84"/>
      <c r="D21" s="84"/>
      <c r="E21" s="84"/>
      <c r="F21" s="84"/>
      <c r="G21" s="84"/>
      <c r="H21" s="84">
        <v>1</v>
      </c>
      <c r="I21" s="84">
        <v>1</v>
      </c>
      <c r="J21" s="90"/>
      <c r="K21" s="100">
        <f t="shared" si="0"/>
        <v>2</v>
      </c>
    </row>
    <row r="22" spans="1:11" ht="15.75" thickBot="1" x14ac:dyDescent="0.3">
      <c r="A22" s="91" t="s">
        <v>159</v>
      </c>
      <c r="B22" s="92">
        <f>SUM(B20:B21)</f>
        <v>1</v>
      </c>
      <c r="C22" s="92">
        <f t="shared" ref="C22:J22" si="5">SUM(C20:C21)</f>
        <v>11</v>
      </c>
      <c r="D22" s="92">
        <f t="shared" si="5"/>
        <v>9</v>
      </c>
      <c r="E22" s="92">
        <f t="shared" si="5"/>
        <v>6</v>
      </c>
      <c r="F22" s="92">
        <f t="shared" si="5"/>
        <v>8</v>
      </c>
      <c r="G22" s="92">
        <f t="shared" si="5"/>
        <v>9</v>
      </c>
      <c r="H22" s="92">
        <f t="shared" si="5"/>
        <v>8</v>
      </c>
      <c r="I22" s="92">
        <f t="shared" si="5"/>
        <v>5</v>
      </c>
      <c r="J22" s="93">
        <f t="shared" si="5"/>
        <v>2</v>
      </c>
      <c r="K22" s="145">
        <f t="shared" si="0"/>
        <v>59</v>
      </c>
    </row>
    <row r="23" spans="1:11" x14ac:dyDescent="0.25">
      <c r="A23" s="195" t="s">
        <v>38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7"/>
    </row>
    <row r="24" spans="1:11" x14ac:dyDescent="0.25">
      <c r="A24" s="86" t="s">
        <v>54</v>
      </c>
      <c r="B24" s="1">
        <v>1</v>
      </c>
      <c r="C24" s="1">
        <v>2</v>
      </c>
      <c r="D24" s="1">
        <v>7</v>
      </c>
      <c r="E24" s="1">
        <v>4</v>
      </c>
      <c r="F24" s="1">
        <v>4</v>
      </c>
      <c r="G24" s="1">
        <v>3</v>
      </c>
      <c r="H24" s="1">
        <v>3</v>
      </c>
      <c r="I24" s="1">
        <v>1</v>
      </c>
      <c r="J24" s="87">
        <v>0</v>
      </c>
      <c r="K24" s="101">
        <f t="shared" si="0"/>
        <v>25</v>
      </c>
    </row>
    <row r="25" spans="1:11" ht="15.75" thickBot="1" x14ac:dyDescent="0.3">
      <c r="A25" s="89" t="s">
        <v>55</v>
      </c>
      <c r="B25" s="84"/>
      <c r="C25" s="84"/>
      <c r="D25" s="84"/>
      <c r="E25" s="84"/>
      <c r="F25" s="84"/>
      <c r="G25" s="84">
        <v>1</v>
      </c>
      <c r="H25" s="84">
        <v>1</v>
      </c>
      <c r="I25" s="84"/>
      <c r="J25" s="90"/>
      <c r="K25" s="100">
        <f t="shared" si="0"/>
        <v>2</v>
      </c>
    </row>
    <row r="26" spans="1:11" ht="15.75" thickBot="1" x14ac:dyDescent="0.3">
      <c r="A26" s="91" t="s">
        <v>160</v>
      </c>
      <c r="B26" s="92">
        <f>SUM(B24:B25)</f>
        <v>1</v>
      </c>
      <c r="C26" s="92">
        <f t="shared" ref="C26:J26" si="6">SUM(C24:C25)</f>
        <v>2</v>
      </c>
      <c r="D26" s="92">
        <f t="shared" si="6"/>
        <v>7</v>
      </c>
      <c r="E26" s="92">
        <f t="shared" si="6"/>
        <v>4</v>
      </c>
      <c r="F26" s="92">
        <f t="shared" si="6"/>
        <v>4</v>
      </c>
      <c r="G26" s="92">
        <f t="shared" si="6"/>
        <v>4</v>
      </c>
      <c r="H26" s="92">
        <f t="shared" si="6"/>
        <v>4</v>
      </c>
      <c r="I26" s="92">
        <f t="shared" si="6"/>
        <v>1</v>
      </c>
      <c r="J26" s="93">
        <f t="shared" si="6"/>
        <v>0</v>
      </c>
      <c r="K26" s="145">
        <f t="shared" si="0"/>
        <v>27</v>
      </c>
    </row>
    <row r="27" spans="1:11" x14ac:dyDescent="0.25">
      <c r="A27" s="202" t="s">
        <v>72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4"/>
    </row>
    <row r="28" spans="1:11" x14ac:dyDescent="0.25">
      <c r="A28" s="86" t="s">
        <v>54</v>
      </c>
      <c r="B28" s="1">
        <v>1</v>
      </c>
      <c r="C28" s="1">
        <v>1</v>
      </c>
      <c r="D28" s="1">
        <v>7</v>
      </c>
      <c r="E28" s="1">
        <v>3</v>
      </c>
      <c r="F28" s="1">
        <v>1</v>
      </c>
      <c r="G28" s="1">
        <v>6</v>
      </c>
      <c r="H28" s="1">
        <v>4</v>
      </c>
      <c r="I28" s="1">
        <v>2</v>
      </c>
      <c r="J28" s="87">
        <v>0</v>
      </c>
      <c r="K28" s="101">
        <f t="shared" si="0"/>
        <v>25</v>
      </c>
    </row>
    <row r="29" spans="1:11" ht="15.75" thickBot="1" x14ac:dyDescent="0.3">
      <c r="A29" s="89" t="s">
        <v>55</v>
      </c>
      <c r="B29" s="84"/>
      <c r="C29" s="84"/>
      <c r="D29" s="84"/>
      <c r="E29" s="84">
        <v>1</v>
      </c>
      <c r="F29" s="84"/>
      <c r="G29" s="84"/>
      <c r="H29" s="84"/>
      <c r="I29" s="84">
        <v>1</v>
      </c>
      <c r="J29" s="90"/>
      <c r="K29" s="100">
        <f t="shared" si="0"/>
        <v>2</v>
      </c>
    </row>
    <row r="30" spans="1:11" ht="15.75" thickBot="1" x14ac:dyDescent="0.3">
      <c r="A30" s="91" t="s">
        <v>161</v>
      </c>
      <c r="B30" s="92">
        <f>SUM(B28:B29)</f>
        <v>1</v>
      </c>
      <c r="C30" s="92">
        <f t="shared" ref="C30:J30" si="7">SUM(C28:C29)</f>
        <v>1</v>
      </c>
      <c r="D30" s="92">
        <f t="shared" si="7"/>
        <v>7</v>
      </c>
      <c r="E30" s="92">
        <f t="shared" si="7"/>
        <v>4</v>
      </c>
      <c r="F30" s="92">
        <f t="shared" si="7"/>
        <v>1</v>
      </c>
      <c r="G30" s="92">
        <f t="shared" si="7"/>
        <v>6</v>
      </c>
      <c r="H30" s="92">
        <f t="shared" si="7"/>
        <v>4</v>
      </c>
      <c r="I30" s="92">
        <f t="shared" si="7"/>
        <v>3</v>
      </c>
      <c r="J30" s="93">
        <f t="shared" si="7"/>
        <v>0</v>
      </c>
      <c r="K30" s="145">
        <f t="shared" si="0"/>
        <v>27</v>
      </c>
    </row>
    <row r="31" spans="1:11" ht="15.75" thickBot="1" x14ac:dyDescent="0.3">
      <c r="A31" s="198" t="s">
        <v>73</v>
      </c>
      <c r="B31" s="199"/>
      <c r="C31" s="199"/>
      <c r="D31" s="199"/>
      <c r="E31" s="199"/>
      <c r="F31" s="199"/>
      <c r="G31" s="199"/>
      <c r="H31" s="199"/>
      <c r="I31" s="199"/>
      <c r="J31" s="199"/>
      <c r="K31" s="205"/>
    </row>
    <row r="32" spans="1:11" x14ac:dyDescent="0.25">
      <c r="A32" s="94" t="s">
        <v>54</v>
      </c>
      <c r="B32" s="95">
        <v>0</v>
      </c>
      <c r="C32" s="95">
        <v>3</v>
      </c>
      <c r="D32" s="95">
        <v>10</v>
      </c>
      <c r="E32" s="95">
        <v>7</v>
      </c>
      <c r="F32" s="95">
        <v>2</v>
      </c>
      <c r="G32" s="95">
        <v>2</v>
      </c>
      <c r="H32" s="95">
        <v>5</v>
      </c>
      <c r="I32" s="95">
        <v>2</v>
      </c>
      <c r="J32" s="96">
        <v>2</v>
      </c>
      <c r="K32" s="140">
        <f t="shared" si="0"/>
        <v>33</v>
      </c>
    </row>
    <row r="33" spans="1:13" ht="15.75" thickBot="1" x14ac:dyDescent="0.3">
      <c r="A33" s="89" t="s">
        <v>55</v>
      </c>
      <c r="B33" s="84"/>
      <c r="C33" s="84"/>
      <c r="D33" s="84">
        <v>4</v>
      </c>
      <c r="E33" s="84"/>
      <c r="F33" s="84"/>
      <c r="G33" s="84">
        <v>1</v>
      </c>
      <c r="H33" s="84">
        <v>1</v>
      </c>
      <c r="I33" s="84"/>
      <c r="J33" s="90"/>
      <c r="K33" s="100">
        <f t="shared" si="0"/>
        <v>6</v>
      </c>
    </row>
    <row r="34" spans="1:13" ht="15.75" thickBot="1" x14ac:dyDescent="0.3">
      <c r="A34" s="139" t="s">
        <v>162</v>
      </c>
      <c r="B34" s="102">
        <f>SUM(B32:B33)</f>
        <v>0</v>
      </c>
      <c r="C34" s="102">
        <f t="shared" ref="C34:J34" si="8">SUM(C32:C33)</f>
        <v>3</v>
      </c>
      <c r="D34" s="102">
        <f t="shared" si="8"/>
        <v>14</v>
      </c>
      <c r="E34" s="102">
        <f t="shared" si="8"/>
        <v>7</v>
      </c>
      <c r="F34" s="102">
        <f t="shared" si="8"/>
        <v>2</v>
      </c>
      <c r="G34" s="102">
        <f t="shared" si="8"/>
        <v>3</v>
      </c>
      <c r="H34" s="102">
        <f t="shared" si="8"/>
        <v>6</v>
      </c>
      <c r="I34" s="102">
        <f t="shared" si="8"/>
        <v>2</v>
      </c>
      <c r="J34" s="103">
        <f t="shared" si="8"/>
        <v>2</v>
      </c>
      <c r="K34" s="104">
        <f t="shared" si="0"/>
        <v>39</v>
      </c>
    </row>
    <row r="35" spans="1:13" ht="15.75" thickBot="1" x14ac:dyDescent="0.3">
      <c r="A35" s="146" t="s">
        <v>154</v>
      </c>
      <c r="B35" s="147">
        <f>SUM(B5,B9,B13,B17,B21,B25,B29,B33)</f>
        <v>0</v>
      </c>
      <c r="C35" s="147">
        <f t="shared" ref="C35:J35" si="9">SUM(C5,C9,C13,C17,C21,C25,C29,C33)</f>
        <v>0</v>
      </c>
      <c r="D35" s="147">
        <f t="shared" si="9"/>
        <v>5</v>
      </c>
      <c r="E35" s="147">
        <f t="shared" si="9"/>
        <v>4</v>
      </c>
      <c r="F35" s="147">
        <f t="shared" si="9"/>
        <v>1</v>
      </c>
      <c r="G35" s="147">
        <f t="shared" si="9"/>
        <v>3</v>
      </c>
      <c r="H35" s="147">
        <f t="shared" si="9"/>
        <v>3</v>
      </c>
      <c r="I35" s="147">
        <f t="shared" si="9"/>
        <v>2</v>
      </c>
      <c r="J35" s="148">
        <f t="shared" si="9"/>
        <v>0</v>
      </c>
      <c r="K35" s="149">
        <f>SUM(B35:J35)</f>
        <v>18</v>
      </c>
    </row>
    <row r="36" spans="1:13" ht="15.75" thickBot="1" x14ac:dyDescent="0.3">
      <c r="A36" s="146" t="s">
        <v>51</v>
      </c>
      <c r="B36" s="147">
        <f>SUM(B4,B8,B12,B16,B20,B24,B28,B32)</f>
        <v>14</v>
      </c>
      <c r="C36" s="147">
        <f t="shared" ref="C36:J36" si="10">SUM(C4,C8,C12,C16,C20,C24,C28,C32)</f>
        <v>33</v>
      </c>
      <c r="D36" s="147">
        <f t="shared" si="10"/>
        <v>48</v>
      </c>
      <c r="E36" s="147">
        <f t="shared" si="10"/>
        <v>47</v>
      </c>
      <c r="F36" s="147">
        <f t="shared" si="10"/>
        <v>36</v>
      </c>
      <c r="G36" s="147">
        <f t="shared" si="10"/>
        <v>37</v>
      </c>
      <c r="H36" s="147">
        <f t="shared" si="10"/>
        <v>38</v>
      </c>
      <c r="I36" s="147">
        <f t="shared" si="10"/>
        <v>18</v>
      </c>
      <c r="J36" s="148">
        <f t="shared" si="10"/>
        <v>7</v>
      </c>
      <c r="K36" s="149">
        <f t="shared" ref="K36:K37" si="11">SUM(B36:J36)</f>
        <v>278</v>
      </c>
    </row>
    <row r="37" spans="1:13" s="64" customFormat="1" ht="15.75" thickBot="1" x14ac:dyDescent="0.3">
      <c r="A37" s="142" t="s">
        <v>52</v>
      </c>
      <c r="B37" s="143">
        <f>SUM(B35:B36)</f>
        <v>14</v>
      </c>
      <c r="C37" s="143">
        <f t="shared" ref="C37:J37" si="12">SUM(C35:C36)</f>
        <v>33</v>
      </c>
      <c r="D37" s="143">
        <f t="shared" si="12"/>
        <v>53</v>
      </c>
      <c r="E37" s="143">
        <f t="shared" si="12"/>
        <v>51</v>
      </c>
      <c r="F37" s="143">
        <f t="shared" si="12"/>
        <v>37</v>
      </c>
      <c r="G37" s="143">
        <f t="shared" si="12"/>
        <v>40</v>
      </c>
      <c r="H37" s="143">
        <f t="shared" si="12"/>
        <v>41</v>
      </c>
      <c r="I37" s="143">
        <f t="shared" si="12"/>
        <v>20</v>
      </c>
      <c r="J37" s="144">
        <f t="shared" si="12"/>
        <v>7</v>
      </c>
      <c r="K37" s="145">
        <f t="shared" si="11"/>
        <v>296</v>
      </c>
      <c r="M37"/>
    </row>
    <row r="46" spans="1:13" x14ac:dyDescent="0.25">
      <c r="I46" s="64"/>
    </row>
  </sheetData>
  <mergeCells count="11">
    <mergeCell ref="A23:K23"/>
    <mergeCell ref="B1:J1"/>
    <mergeCell ref="A1:A2"/>
    <mergeCell ref="A27:K27"/>
    <mergeCell ref="A31:K31"/>
    <mergeCell ref="K1:K2"/>
    <mergeCell ref="A3:K3"/>
    <mergeCell ref="A11:K11"/>
    <mergeCell ref="A7:K7"/>
    <mergeCell ref="A15:K15"/>
    <mergeCell ref="A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3255-0C35-4B72-8A66-93C6CD6FBBEF}">
  <dimension ref="A1:G38"/>
  <sheetViews>
    <sheetView tabSelected="1" topLeftCell="A22" workbookViewId="0">
      <selection activeCell="K1" sqref="K1"/>
    </sheetView>
  </sheetViews>
  <sheetFormatPr defaultRowHeight="15" x14ac:dyDescent="0.25"/>
  <cols>
    <col min="1" max="1" width="6.28515625" customWidth="1"/>
    <col min="2" max="2" width="36.7109375" customWidth="1"/>
    <col min="3" max="3" width="12" customWidth="1"/>
    <col min="4" max="4" width="11" customWidth="1"/>
    <col min="5" max="5" width="10.7109375" customWidth="1"/>
    <col min="6" max="6" width="10" style="105" customWidth="1"/>
    <col min="7" max="7" width="11.5703125" style="105" customWidth="1"/>
  </cols>
  <sheetData>
    <row r="1" spans="1:7" ht="66.75" customHeight="1" thickBot="1" x14ac:dyDescent="0.3">
      <c r="A1" s="152" t="s">
        <v>146</v>
      </c>
      <c r="B1" s="153" t="s">
        <v>147</v>
      </c>
      <c r="C1" s="154" t="s">
        <v>54</v>
      </c>
      <c r="D1" s="154" t="s">
        <v>55</v>
      </c>
      <c r="E1" s="157" t="s">
        <v>152</v>
      </c>
      <c r="F1" s="155" t="s">
        <v>150</v>
      </c>
      <c r="G1" s="156" t="s">
        <v>151</v>
      </c>
    </row>
    <row r="2" spans="1:7" x14ac:dyDescent="0.25">
      <c r="A2" s="95" t="s">
        <v>74</v>
      </c>
      <c r="B2" s="95" t="s">
        <v>110</v>
      </c>
      <c r="C2" s="150">
        <v>8</v>
      </c>
      <c r="D2" s="150">
        <v>1</v>
      </c>
      <c r="E2" s="158">
        <f>SUM(C2:D2)</f>
        <v>9</v>
      </c>
      <c r="F2" s="151">
        <f>C2/E2</f>
        <v>0.88888888888888884</v>
      </c>
      <c r="G2" s="151">
        <f>D2/E2</f>
        <v>0.1111111111111111</v>
      </c>
    </row>
    <row r="3" spans="1:7" x14ac:dyDescent="0.25">
      <c r="A3" s="1" t="s">
        <v>75</v>
      </c>
      <c r="B3" s="1" t="s">
        <v>111</v>
      </c>
      <c r="C3" s="106">
        <v>10</v>
      </c>
      <c r="D3" s="106"/>
      <c r="E3" s="159">
        <f t="shared" ref="E3:E38" si="0">SUM(C3:D3)</f>
        <v>10</v>
      </c>
      <c r="F3" s="137">
        <f t="shared" ref="F3:F37" si="1">C3/E3</f>
        <v>1</v>
      </c>
      <c r="G3" s="137">
        <f t="shared" ref="G3:G37" si="2">D3/E3</f>
        <v>0</v>
      </c>
    </row>
    <row r="4" spans="1:7" x14ac:dyDescent="0.25">
      <c r="A4" s="1" t="s">
        <v>76</v>
      </c>
      <c r="B4" s="1" t="s">
        <v>112</v>
      </c>
      <c r="C4" s="106">
        <v>15</v>
      </c>
      <c r="D4" s="106">
        <v>3</v>
      </c>
      <c r="E4" s="159">
        <f t="shared" si="0"/>
        <v>18</v>
      </c>
      <c r="F4" s="137">
        <f t="shared" si="1"/>
        <v>0.83333333333333337</v>
      </c>
      <c r="G4" s="137">
        <f t="shared" si="2"/>
        <v>0.16666666666666666</v>
      </c>
    </row>
    <row r="5" spans="1:7" x14ac:dyDescent="0.25">
      <c r="A5" s="1" t="s">
        <v>77</v>
      </c>
      <c r="B5" s="1" t="s">
        <v>113</v>
      </c>
      <c r="C5" s="106">
        <v>7</v>
      </c>
      <c r="D5" s="106"/>
      <c r="E5" s="159">
        <f t="shared" si="0"/>
        <v>7</v>
      </c>
      <c r="F5" s="137">
        <f t="shared" si="1"/>
        <v>1</v>
      </c>
      <c r="G5" s="137">
        <f t="shared" si="2"/>
        <v>0</v>
      </c>
    </row>
    <row r="6" spans="1:7" x14ac:dyDescent="0.25">
      <c r="A6" s="1" t="s">
        <v>78</v>
      </c>
      <c r="B6" s="1" t="s">
        <v>114</v>
      </c>
      <c r="C6" s="106">
        <v>3</v>
      </c>
      <c r="D6" s="106"/>
      <c r="E6" s="159">
        <f t="shared" si="0"/>
        <v>3</v>
      </c>
      <c r="F6" s="137">
        <f t="shared" si="1"/>
        <v>1</v>
      </c>
      <c r="G6" s="137">
        <f t="shared" si="2"/>
        <v>0</v>
      </c>
    </row>
    <row r="7" spans="1:7" x14ac:dyDescent="0.25">
      <c r="A7" s="1" t="s">
        <v>79</v>
      </c>
      <c r="B7" s="1" t="s">
        <v>115</v>
      </c>
      <c r="C7" s="106">
        <v>6</v>
      </c>
      <c r="D7" s="106"/>
      <c r="E7" s="159">
        <f t="shared" si="0"/>
        <v>6</v>
      </c>
      <c r="F7" s="137">
        <f t="shared" si="1"/>
        <v>1</v>
      </c>
      <c r="G7" s="137">
        <f t="shared" si="2"/>
        <v>0</v>
      </c>
    </row>
    <row r="8" spans="1:7" x14ac:dyDescent="0.25">
      <c r="A8" s="1" t="s">
        <v>80</v>
      </c>
      <c r="B8" s="1" t="s">
        <v>116</v>
      </c>
      <c r="C8" s="106">
        <v>6</v>
      </c>
      <c r="D8" s="106"/>
      <c r="E8" s="159">
        <f t="shared" si="0"/>
        <v>6</v>
      </c>
      <c r="F8" s="137">
        <f t="shared" si="1"/>
        <v>1</v>
      </c>
      <c r="G8" s="137">
        <f t="shared" si="2"/>
        <v>0</v>
      </c>
    </row>
    <row r="9" spans="1:7" x14ac:dyDescent="0.25">
      <c r="A9" s="1" t="s">
        <v>81</v>
      </c>
      <c r="B9" s="1" t="s">
        <v>117</v>
      </c>
      <c r="C9" s="106">
        <v>5</v>
      </c>
      <c r="D9" s="106"/>
      <c r="E9" s="159">
        <f t="shared" si="0"/>
        <v>5</v>
      </c>
      <c r="F9" s="137">
        <f t="shared" si="1"/>
        <v>1</v>
      </c>
      <c r="G9" s="137">
        <f t="shared" si="2"/>
        <v>0</v>
      </c>
    </row>
    <row r="10" spans="1:7" x14ac:dyDescent="0.25">
      <c r="A10" s="1" t="s">
        <v>82</v>
      </c>
      <c r="B10" s="1" t="s">
        <v>118</v>
      </c>
      <c r="C10" s="106">
        <v>5</v>
      </c>
      <c r="D10" s="106"/>
      <c r="E10" s="159">
        <f t="shared" si="0"/>
        <v>5</v>
      </c>
      <c r="F10" s="137">
        <f t="shared" si="1"/>
        <v>1</v>
      </c>
      <c r="G10" s="137">
        <f t="shared" si="2"/>
        <v>0</v>
      </c>
    </row>
    <row r="11" spans="1:7" x14ac:dyDescent="0.25">
      <c r="A11" s="1" t="s">
        <v>83</v>
      </c>
      <c r="B11" s="1" t="s">
        <v>119</v>
      </c>
      <c r="C11" s="106">
        <v>9</v>
      </c>
      <c r="D11" s="106"/>
      <c r="E11" s="159">
        <f t="shared" si="0"/>
        <v>9</v>
      </c>
      <c r="F11" s="137">
        <f t="shared" si="1"/>
        <v>1</v>
      </c>
      <c r="G11" s="137">
        <f t="shared" si="2"/>
        <v>0</v>
      </c>
    </row>
    <row r="12" spans="1:7" x14ac:dyDescent="0.25">
      <c r="A12" s="1" t="s">
        <v>84</v>
      </c>
      <c r="B12" s="1" t="s">
        <v>120</v>
      </c>
      <c r="C12" s="106">
        <v>5</v>
      </c>
      <c r="D12" s="106"/>
      <c r="E12" s="159">
        <f t="shared" si="0"/>
        <v>5</v>
      </c>
      <c r="F12" s="137">
        <f t="shared" si="1"/>
        <v>1</v>
      </c>
      <c r="G12" s="137">
        <f t="shared" si="2"/>
        <v>0</v>
      </c>
    </row>
    <row r="13" spans="1:7" x14ac:dyDescent="0.25">
      <c r="A13" s="1" t="s">
        <v>85</v>
      </c>
      <c r="B13" s="1" t="s">
        <v>121</v>
      </c>
      <c r="C13" s="106">
        <v>2</v>
      </c>
      <c r="D13" s="106"/>
      <c r="E13" s="159">
        <f t="shared" si="0"/>
        <v>2</v>
      </c>
      <c r="F13" s="137">
        <f t="shared" si="1"/>
        <v>1</v>
      </c>
      <c r="G13" s="137">
        <f t="shared" si="2"/>
        <v>0</v>
      </c>
    </row>
    <row r="14" spans="1:7" x14ac:dyDescent="0.25">
      <c r="A14" s="1" t="s">
        <v>86</v>
      </c>
      <c r="B14" s="1" t="s">
        <v>122</v>
      </c>
      <c r="C14" s="106">
        <v>9</v>
      </c>
      <c r="D14" s="106">
        <v>1</v>
      </c>
      <c r="E14" s="159">
        <f t="shared" si="0"/>
        <v>10</v>
      </c>
      <c r="F14" s="137">
        <f t="shared" si="1"/>
        <v>0.9</v>
      </c>
      <c r="G14" s="137">
        <f t="shared" si="2"/>
        <v>0.1</v>
      </c>
    </row>
    <row r="15" spans="1:7" x14ac:dyDescent="0.25">
      <c r="A15" s="1" t="s">
        <v>87</v>
      </c>
      <c r="B15" s="1" t="s">
        <v>123</v>
      </c>
      <c r="C15" s="106">
        <v>6</v>
      </c>
      <c r="D15" s="106"/>
      <c r="E15" s="159">
        <f t="shared" si="0"/>
        <v>6</v>
      </c>
      <c r="F15" s="137">
        <f t="shared" si="1"/>
        <v>1</v>
      </c>
      <c r="G15" s="137">
        <f t="shared" si="2"/>
        <v>0</v>
      </c>
    </row>
    <row r="16" spans="1:7" x14ac:dyDescent="0.25">
      <c r="A16" s="1" t="s">
        <v>88</v>
      </c>
      <c r="B16" s="1" t="s">
        <v>124</v>
      </c>
      <c r="C16" s="106">
        <v>4</v>
      </c>
      <c r="D16" s="106">
        <v>1</v>
      </c>
      <c r="E16" s="159">
        <f t="shared" si="0"/>
        <v>5</v>
      </c>
      <c r="F16" s="137">
        <f t="shared" si="1"/>
        <v>0.8</v>
      </c>
      <c r="G16" s="137">
        <f t="shared" si="2"/>
        <v>0.2</v>
      </c>
    </row>
    <row r="17" spans="1:7" x14ac:dyDescent="0.25">
      <c r="A17" s="1" t="s">
        <v>89</v>
      </c>
      <c r="B17" s="1" t="s">
        <v>125</v>
      </c>
      <c r="C17" s="106">
        <v>5</v>
      </c>
      <c r="D17" s="106"/>
      <c r="E17" s="159">
        <f t="shared" si="0"/>
        <v>5</v>
      </c>
      <c r="F17" s="137">
        <f t="shared" si="1"/>
        <v>1</v>
      </c>
      <c r="G17" s="137">
        <f t="shared" si="2"/>
        <v>0</v>
      </c>
    </row>
    <row r="18" spans="1:7" x14ac:dyDescent="0.25">
      <c r="A18" s="1" t="s">
        <v>90</v>
      </c>
      <c r="B18" s="1" t="s">
        <v>126</v>
      </c>
      <c r="C18" s="106">
        <v>6</v>
      </c>
      <c r="D18" s="106"/>
      <c r="E18" s="159">
        <f t="shared" si="0"/>
        <v>6</v>
      </c>
      <c r="F18" s="137">
        <f t="shared" si="1"/>
        <v>1</v>
      </c>
      <c r="G18" s="137">
        <f t="shared" si="2"/>
        <v>0</v>
      </c>
    </row>
    <row r="19" spans="1:7" x14ac:dyDescent="0.25">
      <c r="A19" s="1" t="s">
        <v>91</v>
      </c>
      <c r="B19" s="1" t="s">
        <v>127</v>
      </c>
      <c r="C19" s="106">
        <v>5</v>
      </c>
      <c r="D19" s="106"/>
      <c r="E19" s="159">
        <f t="shared" si="0"/>
        <v>5</v>
      </c>
      <c r="F19" s="137">
        <f t="shared" si="1"/>
        <v>1</v>
      </c>
      <c r="G19" s="137">
        <f t="shared" si="2"/>
        <v>0</v>
      </c>
    </row>
    <row r="20" spans="1:7" x14ac:dyDescent="0.25">
      <c r="A20" s="1" t="s">
        <v>92</v>
      </c>
      <c r="B20" s="1" t="s">
        <v>128</v>
      </c>
      <c r="C20" s="106">
        <v>9</v>
      </c>
      <c r="D20" s="106"/>
      <c r="E20" s="159">
        <f t="shared" si="0"/>
        <v>9</v>
      </c>
      <c r="F20" s="137">
        <f t="shared" si="1"/>
        <v>1</v>
      </c>
      <c r="G20" s="137">
        <f t="shared" si="2"/>
        <v>0</v>
      </c>
    </row>
    <row r="21" spans="1:7" x14ac:dyDescent="0.25">
      <c r="A21" s="1" t="s">
        <v>93</v>
      </c>
      <c r="B21" s="1" t="s">
        <v>129</v>
      </c>
      <c r="C21" s="106">
        <v>6</v>
      </c>
      <c r="D21" s="106"/>
      <c r="E21" s="159">
        <f t="shared" si="0"/>
        <v>6</v>
      </c>
      <c r="F21" s="137">
        <f t="shared" si="1"/>
        <v>1</v>
      </c>
      <c r="G21" s="137">
        <f t="shared" si="2"/>
        <v>0</v>
      </c>
    </row>
    <row r="22" spans="1:7" x14ac:dyDescent="0.25">
      <c r="A22" s="1" t="s">
        <v>94</v>
      </c>
      <c r="B22" s="1" t="s">
        <v>130</v>
      </c>
      <c r="C22" s="106">
        <v>7</v>
      </c>
      <c r="D22" s="106"/>
      <c r="E22" s="159">
        <f t="shared" si="0"/>
        <v>7</v>
      </c>
      <c r="F22" s="137">
        <f t="shared" si="1"/>
        <v>1</v>
      </c>
      <c r="G22" s="137">
        <f t="shared" si="2"/>
        <v>0</v>
      </c>
    </row>
    <row r="23" spans="1:7" x14ac:dyDescent="0.25">
      <c r="A23" s="1" t="s">
        <v>95</v>
      </c>
      <c r="B23" s="1" t="s">
        <v>131</v>
      </c>
      <c r="C23" s="106">
        <v>8</v>
      </c>
      <c r="D23" s="106"/>
      <c r="E23" s="159">
        <f t="shared" si="0"/>
        <v>8</v>
      </c>
      <c r="F23" s="137">
        <f t="shared" si="1"/>
        <v>1</v>
      </c>
      <c r="G23" s="137">
        <f t="shared" si="2"/>
        <v>0</v>
      </c>
    </row>
    <row r="24" spans="1:7" x14ac:dyDescent="0.25">
      <c r="A24" s="1" t="s">
        <v>96</v>
      </c>
      <c r="B24" s="1" t="s">
        <v>132</v>
      </c>
      <c r="C24" s="106">
        <v>10</v>
      </c>
      <c r="D24" s="106">
        <v>1</v>
      </c>
      <c r="E24" s="159">
        <f t="shared" si="0"/>
        <v>11</v>
      </c>
      <c r="F24" s="137">
        <f t="shared" si="1"/>
        <v>0.90909090909090906</v>
      </c>
      <c r="G24" s="137">
        <f t="shared" si="2"/>
        <v>9.0909090909090912E-2</v>
      </c>
    </row>
    <row r="25" spans="1:7" x14ac:dyDescent="0.25">
      <c r="A25" s="1" t="s">
        <v>97</v>
      </c>
      <c r="B25" s="1" t="s">
        <v>133</v>
      </c>
      <c r="C25" s="106">
        <v>6</v>
      </c>
      <c r="D25" s="106">
        <v>1</v>
      </c>
      <c r="E25" s="159">
        <f t="shared" si="0"/>
        <v>7</v>
      </c>
      <c r="F25" s="137">
        <f t="shared" si="1"/>
        <v>0.8571428571428571</v>
      </c>
      <c r="G25" s="137">
        <f t="shared" si="2"/>
        <v>0.14285714285714285</v>
      </c>
    </row>
    <row r="26" spans="1:7" x14ac:dyDescent="0.25">
      <c r="A26" s="1" t="s">
        <v>98</v>
      </c>
      <c r="B26" s="1" t="s">
        <v>134</v>
      </c>
      <c r="C26" s="106">
        <v>9</v>
      </c>
      <c r="D26" s="106"/>
      <c r="E26" s="159">
        <f t="shared" si="0"/>
        <v>9</v>
      </c>
      <c r="F26" s="137">
        <f t="shared" si="1"/>
        <v>1</v>
      </c>
      <c r="G26" s="137">
        <f t="shared" si="2"/>
        <v>0</v>
      </c>
    </row>
    <row r="27" spans="1:7" x14ac:dyDescent="0.25">
      <c r="A27" s="1" t="s">
        <v>99</v>
      </c>
      <c r="B27" s="1" t="s">
        <v>135</v>
      </c>
      <c r="C27" s="106">
        <v>10</v>
      </c>
      <c r="D27" s="106">
        <v>1</v>
      </c>
      <c r="E27" s="159">
        <f t="shared" si="0"/>
        <v>11</v>
      </c>
      <c r="F27" s="137">
        <f t="shared" si="1"/>
        <v>0.90909090909090906</v>
      </c>
      <c r="G27" s="137">
        <f t="shared" si="2"/>
        <v>9.0909090909090912E-2</v>
      </c>
    </row>
    <row r="28" spans="1:7" x14ac:dyDescent="0.25">
      <c r="A28" s="1" t="s">
        <v>100</v>
      </c>
      <c r="B28" s="1" t="s">
        <v>136</v>
      </c>
      <c r="C28" s="106">
        <v>6</v>
      </c>
      <c r="D28" s="106">
        <v>1</v>
      </c>
      <c r="E28" s="159">
        <f t="shared" si="0"/>
        <v>7</v>
      </c>
      <c r="F28" s="137">
        <f t="shared" si="1"/>
        <v>0.8571428571428571</v>
      </c>
      <c r="G28" s="137">
        <f t="shared" si="2"/>
        <v>0.14285714285714285</v>
      </c>
    </row>
    <row r="29" spans="1:7" x14ac:dyDescent="0.25">
      <c r="A29" s="1" t="s">
        <v>101</v>
      </c>
      <c r="B29" s="1" t="s">
        <v>137</v>
      </c>
      <c r="C29" s="106">
        <v>5</v>
      </c>
      <c r="D29" s="106"/>
      <c r="E29" s="159">
        <f t="shared" si="0"/>
        <v>5</v>
      </c>
      <c r="F29" s="137">
        <f t="shared" si="1"/>
        <v>1</v>
      </c>
      <c r="G29" s="137">
        <f t="shared" si="2"/>
        <v>0</v>
      </c>
    </row>
    <row r="30" spans="1:7" x14ac:dyDescent="0.25">
      <c r="A30" s="1" t="s">
        <v>102</v>
      </c>
      <c r="B30" s="1" t="s">
        <v>138</v>
      </c>
      <c r="C30" s="106">
        <v>4</v>
      </c>
      <c r="D30" s="106"/>
      <c r="E30" s="159">
        <f t="shared" si="0"/>
        <v>4</v>
      </c>
      <c r="F30" s="137">
        <f t="shared" si="1"/>
        <v>1</v>
      </c>
      <c r="G30" s="137">
        <f t="shared" si="2"/>
        <v>0</v>
      </c>
    </row>
    <row r="31" spans="1:7" x14ac:dyDescent="0.25">
      <c r="A31" s="1" t="s">
        <v>103</v>
      </c>
      <c r="B31" s="1" t="s">
        <v>139</v>
      </c>
      <c r="C31" s="106">
        <v>10</v>
      </c>
      <c r="D31" s="106"/>
      <c r="E31" s="159">
        <f t="shared" si="0"/>
        <v>10</v>
      </c>
      <c r="F31" s="137">
        <f t="shared" si="1"/>
        <v>1</v>
      </c>
      <c r="G31" s="137">
        <f t="shared" si="2"/>
        <v>0</v>
      </c>
    </row>
    <row r="32" spans="1:7" x14ac:dyDescent="0.25">
      <c r="A32" s="1" t="s">
        <v>104</v>
      </c>
      <c r="B32" s="1" t="s">
        <v>140</v>
      </c>
      <c r="C32" s="106">
        <v>14</v>
      </c>
      <c r="D32" s="106"/>
      <c r="E32" s="159">
        <f t="shared" si="0"/>
        <v>14</v>
      </c>
      <c r="F32" s="137">
        <f t="shared" si="1"/>
        <v>1</v>
      </c>
      <c r="G32" s="137">
        <f t="shared" si="2"/>
        <v>0</v>
      </c>
    </row>
    <row r="33" spans="1:7" x14ac:dyDescent="0.25">
      <c r="A33" s="1" t="s">
        <v>105</v>
      </c>
      <c r="B33" s="1" t="s">
        <v>141</v>
      </c>
      <c r="C33" s="106">
        <v>12</v>
      </c>
      <c r="D33" s="106">
        <v>2</v>
      </c>
      <c r="E33" s="159">
        <f t="shared" si="0"/>
        <v>14</v>
      </c>
      <c r="F33" s="137">
        <f t="shared" si="1"/>
        <v>0.8571428571428571</v>
      </c>
      <c r="G33" s="137">
        <f t="shared" si="2"/>
        <v>0.14285714285714285</v>
      </c>
    </row>
    <row r="34" spans="1:7" x14ac:dyDescent="0.25">
      <c r="A34" s="1" t="s">
        <v>106</v>
      </c>
      <c r="B34" s="1" t="s">
        <v>142</v>
      </c>
      <c r="C34" s="106">
        <v>13</v>
      </c>
      <c r="D34" s="106"/>
      <c r="E34" s="159">
        <f t="shared" si="0"/>
        <v>13</v>
      </c>
      <c r="F34" s="137">
        <f t="shared" si="1"/>
        <v>1</v>
      </c>
      <c r="G34" s="137">
        <f t="shared" si="2"/>
        <v>0</v>
      </c>
    </row>
    <row r="35" spans="1:7" x14ac:dyDescent="0.25">
      <c r="A35" s="1" t="s">
        <v>107</v>
      </c>
      <c r="B35" s="1" t="s">
        <v>143</v>
      </c>
      <c r="C35" s="106">
        <v>15</v>
      </c>
      <c r="D35" s="106">
        <v>2</v>
      </c>
      <c r="E35" s="159">
        <f t="shared" si="0"/>
        <v>17</v>
      </c>
      <c r="F35" s="137">
        <f t="shared" si="1"/>
        <v>0.88235294117647056</v>
      </c>
      <c r="G35" s="137">
        <f t="shared" si="2"/>
        <v>0.11764705882352941</v>
      </c>
    </row>
    <row r="36" spans="1:7" x14ac:dyDescent="0.25">
      <c r="A36" s="1" t="s">
        <v>108</v>
      </c>
      <c r="B36" s="1" t="s">
        <v>144</v>
      </c>
      <c r="C36" s="106">
        <v>9</v>
      </c>
      <c r="D36" s="106">
        <v>1</v>
      </c>
      <c r="E36" s="159">
        <f t="shared" si="0"/>
        <v>10</v>
      </c>
      <c r="F36" s="137">
        <f t="shared" si="1"/>
        <v>0.9</v>
      </c>
      <c r="G36" s="137">
        <f t="shared" si="2"/>
        <v>0.1</v>
      </c>
    </row>
    <row r="37" spans="1:7" x14ac:dyDescent="0.25">
      <c r="A37" s="1" t="s">
        <v>109</v>
      </c>
      <c r="B37" s="1" t="s">
        <v>145</v>
      </c>
      <c r="C37" s="106">
        <v>9</v>
      </c>
      <c r="D37" s="106">
        <v>3</v>
      </c>
      <c r="E37" s="159">
        <f t="shared" si="0"/>
        <v>12</v>
      </c>
      <c r="F37" s="137">
        <f t="shared" si="1"/>
        <v>0.75</v>
      </c>
      <c r="G37" s="137">
        <f t="shared" si="2"/>
        <v>0.25</v>
      </c>
    </row>
    <row r="38" spans="1:7" x14ac:dyDescent="0.25">
      <c r="A38" s="160"/>
      <c r="B38" s="161" t="s">
        <v>52</v>
      </c>
      <c r="C38" s="161">
        <f>SUM(C2:C37)</f>
        <v>278</v>
      </c>
      <c r="D38" s="161">
        <f>SUM(D2:D37)</f>
        <v>18</v>
      </c>
      <c r="E38" s="159">
        <f t="shared" si="0"/>
        <v>296</v>
      </c>
      <c r="F38" s="138"/>
      <c r="G38" s="13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Zamira Naimanbaeva</dc:creator>
  <cp:lastModifiedBy>Zamira Naimanbaeva</cp:lastModifiedBy>
  <dcterms:created xsi:type="dcterms:W3CDTF">2021-11-19T10:06:02Z</dcterms:created>
  <dcterms:modified xsi:type="dcterms:W3CDTF">2021-11-20T12:00:09Z</dcterms:modified>
</cp:coreProperties>
</file>